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K\Képzések\Mintatantervek\"/>
    </mc:Choice>
  </mc:AlternateContent>
  <bookViews>
    <workbookView xWindow="-15" yWindow="5010" windowWidth="21660" windowHeight="5070" tabRatio="863"/>
  </bookViews>
  <sheets>
    <sheet name="Kredittáblák" sheetId="20" r:id="rId1"/>
    <sheet name="Zongora" sheetId="4" r:id="rId2"/>
    <sheet name="Orgona" sheetId="2" r:id="rId3"/>
    <sheet name="Hegedű" sheetId="14" r:id="rId4"/>
    <sheet name="Mélyhegedű" sheetId="15" r:id="rId5"/>
    <sheet name="Gordonka" sheetId="3" r:id="rId6"/>
    <sheet name="Gordon" sheetId="18" r:id="rId7"/>
    <sheet name="Gitár" sheetId="5" r:id="rId8"/>
    <sheet name="Furulya" sheetId="6" r:id="rId9"/>
    <sheet name="Fafuvos" sheetId="19" r:id="rId10"/>
    <sheet name="Szaxofon" sheetId="16" r:id="rId11"/>
    <sheet name="Rézfúvós" sheetId="8" r:id="rId12"/>
    <sheet name="Ütőhangsz" sheetId="9" r:id="rId13"/>
    <sheet name="Ének" sheetId="10" r:id="rId14"/>
    <sheet name="zenek_korus" sheetId="11" r:id="rId15"/>
    <sheet name="egyhz_orgona" sheetId="12" r:id="rId16"/>
    <sheet name="egyh_karv" sheetId="13" r:id="rId17"/>
    <sheet name="AlkMuv_Zeneelmelet" sheetId="1" r:id="rId18"/>
    <sheet name="AlkMuv_zeneismeret" sheetId="21" r:id="rId19"/>
  </sheets>
  <definedNames>
    <definedName name="_GoBack" localSheetId="17">AlkMuv_Zeneelmelet!$A$1</definedName>
    <definedName name="_GoBack" localSheetId="18">AlkMuv_zeneismeret!$A$1</definedName>
    <definedName name="átlag" localSheetId="18">#REF!</definedName>
    <definedName name="átlag" localSheetId="9">#REF!</definedName>
    <definedName name="átlag" localSheetId="6">#REF!</definedName>
    <definedName name="átlag">#REF!</definedName>
    <definedName name="bti" localSheetId="18">#REF!</definedName>
    <definedName name="bti" localSheetId="9">#REF!</definedName>
    <definedName name="bti" localSheetId="6">#REF!</definedName>
    <definedName name="bti">#REF!</definedName>
    <definedName name="egyház" localSheetId="18">#REF!</definedName>
    <definedName name="egyház" localSheetId="9">#REF!</definedName>
    <definedName name="egyház" localSheetId="6">#REF!</definedName>
    <definedName name="egyház">#REF!</definedName>
    <definedName name="ének" localSheetId="18">#REF!</definedName>
    <definedName name="ének" localSheetId="9">#REF!</definedName>
    <definedName name="ének" localSheetId="6">#REF!</definedName>
    <definedName name="ének">#REF!</definedName>
    <definedName name="fúvós" localSheetId="18">#REF!</definedName>
    <definedName name="fúvós" localSheetId="9">#REF!</definedName>
    <definedName name="fúvós" localSheetId="6">#REF!</definedName>
    <definedName name="fúvós">#REF!</definedName>
    <definedName name="iétk" localSheetId="18">#REF!</definedName>
    <definedName name="iétk" localSheetId="9">#REF!</definedName>
    <definedName name="iétk" localSheetId="6">#REF!</definedName>
    <definedName name="iétk">#REF!</definedName>
    <definedName name="isk" localSheetId="18">#REF!</definedName>
    <definedName name="isk" localSheetId="9">#REF!</definedName>
    <definedName name="isk" localSheetId="6">#REF!</definedName>
    <definedName name="isk">#REF!</definedName>
    <definedName name="jazz" localSheetId="18">#REF!</definedName>
    <definedName name="jazz" localSheetId="9">#REF!</definedName>
    <definedName name="jazz" localSheetId="6">#REF!</definedName>
    <definedName name="jazz">#REF!</definedName>
    <definedName name="kamara" localSheetId="18">#REF!</definedName>
    <definedName name="kamara" localSheetId="9">#REF!</definedName>
    <definedName name="kamara" localSheetId="6">#REF!</definedName>
    <definedName name="kamara">#REF!</definedName>
    <definedName name="kla" localSheetId="18">#REF!</definedName>
    <definedName name="kla" localSheetId="9">#REF!</definedName>
    <definedName name="kla" localSheetId="6">#REF!</definedName>
    <definedName name="kla">#REF!</definedName>
    <definedName name="nyelv" localSheetId="18">#REF!</definedName>
    <definedName name="nyelv" localSheetId="9">#REF!</definedName>
    <definedName name="nyelv" localSheetId="6">#REF!</definedName>
    <definedName name="nyelv">#REF!</definedName>
    <definedName name="_xlnm.Print_Area" localSheetId="17">AlkMuv_Zeneelmelet!$A$1:$W$76</definedName>
    <definedName name="_xlnm.Print_Area" localSheetId="6">Gordon!$A$1:$W$75</definedName>
    <definedName name="_xlnm.Print_Area" localSheetId="5">Gordonka!$A$1:$W$75</definedName>
    <definedName name="_xlnm.Print_Area" localSheetId="3">Hegedű!$A$1:$W$71</definedName>
    <definedName name="_xlnm.Print_Area" localSheetId="4">Mélyhegedű!$A$1:$W$70</definedName>
    <definedName name="_xlnm.Print_Area" localSheetId="2">Orgona!$A$1:$W$72</definedName>
    <definedName name="ped" localSheetId="18">#REF!</definedName>
    <definedName name="ped" localSheetId="9">#REF!</definedName>
    <definedName name="ped" localSheetId="6">#REF!</definedName>
    <definedName name="ped">#REF!</definedName>
    <definedName name="vonós" localSheetId="18">#REF!</definedName>
    <definedName name="vonós" localSheetId="9">#REF!</definedName>
    <definedName name="vonós" localSheetId="6">#REF!</definedName>
    <definedName name="vonós">#REF!</definedName>
    <definedName name="zelm" localSheetId="18">#REF!</definedName>
    <definedName name="zelm" localSheetId="9">#REF!</definedName>
    <definedName name="zelm" localSheetId="6">#REF!</definedName>
    <definedName name="zelm">#REF!</definedName>
    <definedName name="zon1" localSheetId="18">#REF!</definedName>
    <definedName name="zon1" localSheetId="9">#REF!</definedName>
    <definedName name="zon1" localSheetId="6">#REF!</definedName>
    <definedName name="zon1">#REF!</definedName>
    <definedName name="zon2" localSheetId="18">#REF!</definedName>
    <definedName name="zon2" localSheetId="9">#REF!</definedName>
    <definedName name="zon2" localSheetId="6">#REF!</definedName>
    <definedName name="zon2">#REF!</definedName>
    <definedName name="ztud" localSheetId="18">#REF!</definedName>
    <definedName name="ztud" localSheetId="9">#REF!</definedName>
    <definedName name="ztud" localSheetId="6">#REF!</definedName>
    <definedName name="ztud">#REF!</definedName>
    <definedName name="zszerz" localSheetId="18">#REF!</definedName>
    <definedName name="zszerz" localSheetId="9">#REF!</definedName>
    <definedName name="zszerz" localSheetId="6">#REF!</definedName>
    <definedName name="zszerz">#REF!</definedName>
  </definedNames>
  <calcPr calcId="152511"/>
</workbook>
</file>

<file path=xl/calcChain.xml><?xml version="1.0" encoding="utf-8"?>
<calcChain xmlns="http://schemas.openxmlformats.org/spreadsheetml/2006/main">
  <c r="I47" i="1" l="1"/>
  <c r="W9" i="3" l="1"/>
  <c r="V9" i="3"/>
  <c r="D65" i="21"/>
  <c r="F65" i="21"/>
  <c r="G65" i="21"/>
  <c r="I65" i="21"/>
  <c r="J65" i="21"/>
  <c r="L65" i="21"/>
  <c r="M65" i="21"/>
  <c r="O65" i="21"/>
  <c r="P65" i="21"/>
  <c r="R65" i="21"/>
  <c r="S65" i="21"/>
  <c r="U65" i="21"/>
  <c r="W57" i="21"/>
  <c r="V57" i="21"/>
  <c r="W39" i="21"/>
  <c r="V39" i="21"/>
  <c r="V37" i="21"/>
  <c r="W37" i="21"/>
  <c r="W25" i="21"/>
  <c r="V25" i="21"/>
  <c r="W64" i="21"/>
  <c r="V64" i="21"/>
  <c r="W63" i="21"/>
  <c r="V63" i="21"/>
  <c r="W62" i="21"/>
  <c r="V62" i="21"/>
  <c r="W61" i="21"/>
  <c r="V61" i="21"/>
  <c r="W60" i="21"/>
  <c r="V60" i="21"/>
  <c r="W59" i="21"/>
  <c r="V59" i="21"/>
  <c r="W58" i="21"/>
  <c r="V58" i="21"/>
  <c r="W56" i="21"/>
  <c r="W55" i="21"/>
  <c r="V55" i="21"/>
  <c r="W54" i="21"/>
  <c r="V54" i="21"/>
  <c r="W53" i="21"/>
  <c r="V53" i="21"/>
  <c r="W52" i="21"/>
  <c r="V52" i="21"/>
  <c r="U46" i="21"/>
  <c r="S46" i="21"/>
  <c r="R46" i="21"/>
  <c r="P46" i="21"/>
  <c r="O46" i="21"/>
  <c r="M46" i="21"/>
  <c r="L46" i="21"/>
  <c r="J46" i="21"/>
  <c r="I46" i="21"/>
  <c r="G46" i="21"/>
  <c r="F46" i="21"/>
  <c r="D46" i="21"/>
  <c r="W45" i="21"/>
  <c r="V45" i="21"/>
  <c r="W44" i="21"/>
  <c r="V44" i="21"/>
  <c r="W43" i="21"/>
  <c r="V43" i="21"/>
  <c r="W42" i="21"/>
  <c r="V42" i="21"/>
  <c r="W41" i="21"/>
  <c r="V41" i="21"/>
  <c r="W40" i="21"/>
  <c r="V40" i="21"/>
  <c r="W38" i="21"/>
  <c r="V38" i="21"/>
  <c r="U31" i="21"/>
  <c r="S31" i="21"/>
  <c r="R31" i="21"/>
  <c r="P31" i="21"/>
  <c r="O31" i="21"/>
  <c r="M31" i="21"/>
  <c r="L31" i="21"/>
  <c r="J31" i="21"/>
  <c r="I31" i="21"/>
  <c r="G31" i="21"/>
  <c r="F31" i="21"/>
  <c r="D31" i="21"/>
  <c r="W30" i="21"/>
  <c r="W29" i="21"/>
  <c r="V29" i="21"/>
  <c r="W28" i="21"/>
  <c r="V28" i="21"/>
  <c r="W27" i="21"/>
  <c r="V27" i="21"/>
  <c r="W26" i="21"/>
  <c r="V26" i="21"/>
  <c r="W24" i="21"/>
  <c r="V24" i="21"/>
  <c r="W23" i="21"/>
  <c r="V23" i="21"/>
  <c r="W22" i="21"/>
  <c r="V22" i="21"/>
  <c r="W21" i="21"/>
  <c r="V21" i="21"/>
  <c r="V31" i="21" s="1"/>
  <c r="U15" i="21"/>
  <c r="S15" i="21"/>
  <c r="R15" i="21"/>
  <c r="P15" i="21"/>
  <c r="O15" i="21"/>
  <c r="M15" i="21"/>
  <c r="L15" i="21"/>
  <c r="J15" i="21"/>
  <c r="I15" i="21"/>
  <c r="G15" i="21"/>
  <c r="F15" i="21"/>
  <c r="D15" i="21"/>
  <c r="W14" i="21"/>
  <c r="V14" i="21"/>
  <c r="W13" i="21"/>
  <c r="V13" i="21"/>
  <c r="W12" i="21"/>
  <c r="V12" i="21"/>
  <c r="W11" i="21"/>
  <c r="V11" i="21"/>
  <c r="W10" i="21"/>
  <c r="V10" i="21"/>
  <c r="W9" i="21"/>
  <c r="V9" i="21"/>
  <c r="W8" i="21"/>
  <c r="V8" i="21"/>
  <c r="W7" i="21"/>
  <c r="W15" i="21" s="1"/>
  <c r="V7" i="21"/>
  <c r="V15" i="21" s="1"/>
  <c r="V46" i="21" l="1"/>
  <c r="W46" i="21"/>
  <c r="W31" i="21"/>
  <c r="V65" i="21"/>
  <c r="W65" i="21"/>
  <c r="D66" i="1" l="1"/>
  <c r="F66" i="1"/>
  <c r="G66" i="1"/>
  <c r="I66" i="1"/>
  <c r="J66" i="1"/>
  <c r="L66" i="1"/>
  <c r="M66" i="1"/>
  <c r="O66" i="1"/>
  <c r="P66" i="1"/>
  <c r="R66" i="1"/>
  <c r="S66" i="1"/>
  <c r="U66" i="1"/>
  <c r="W65" i="1"/>
  <c r="V65" i="1"/>
  <c r="W64" i="1"/>
  <c r="V64" i="1"/>
  <c r="W63" i="1"/>
  <c r="V63" i="1"/>
  <c r="W62" i="1"/>
  <c r="V62" i="1"/>
  <c r="W54" i="1"/>
  <c r="W55" i="1"/>
  <c r="W56" i="1"/>
  <c r="W57" i="1"/>
  <c r="W59" i="1"/>
  <c r="W60" i="1"/>
  <c r="W61" i="1"/>
  <c r="V54" i="1"/>
  <c r="V55" i="1"/>
  <c r="V56" i="1"/>
  <c r="V57" i="1"/>
  <c r="V59" i="1"/>
  <c r="V60" i="1"/>
  <c r="V61" i="1"/>
  <c r="W53" i="1"/>
  <c r="V53" i="1"/>
  <c r="V66" i="1" s="1"/>
  <c r="D47" i="1"/>
  <c r="F47" i="1"/>
  <c r="G47" i="1"/>
  <c r="J47" i="1"/>
  <c r="L47" i="1"/>
  <c r="M47" i="1"/>
  <c r="O47" i="1"/>
  <c r="P47" i="1"/>
  <c r="R47" i="1"/>
  <c r="S47" i="1"/>
  <c r="U47" i="1"/>
  <c r="W38" i="1"/>
  <c r="W39" i="1"/>
  <c r="W40" i="1"/>
  <c r="W41" i="1"/>
  <c r="W42" i="1"/>
  <c r="W43" i="1"/>
  <c r="W44" i="1"/>
  <c r="W45" i="1"/>
  <c r="W46" i="1"/>
  <c r="V46" i="1"/>
  <c r="V42" i="1"/>
  <c r="V43" i="1"/>
  <c r="V44" i="1"/>
  <c r="V45" i="1"/>
  <c r="V38" i="1"/>
  <c r="V39" i="1"/>
  <c r="V40" i="1"/>
  <c r="V41" i="1"/>
  <c r="V37" i="1"/>
  <c r="W37" i="1"/>
  <c r="W36" i="1"/>
  <c r="V36" i="1"/>
  <c r="V47" i="1" s="1"/>
  <c r="D30" i="1"/>
  <c r="F30" i="1"/>
  <c r="G30" i="1"/>
  <c r="I30" i="1"/>
  <c r="J30" i="1"/>
  <c r="L30" i="1"/>
  <c r="M30" i="1"/>
  <c r="O30" i="1"/>
  <c r="P30" i="1"/>
  <c r="R30" i="1"/>
  <c r="S30" i="1"/>
  <c r="U30" i="1"/>
  <c r="W23" i="1"/>
  <c r="W24" i="1"/>
  <c r="W25" i="1"/>
  <c r="W26" i="1"/>
  <c r="W27" i="1"/>
  <c r="W28" i="1"/>
  <c r="W29" i="1"/>
  <c r="V23" i="1"/>
  <c r="V24" i="1"/>
  <c r="V25" i="1"/>
  <c r="V26" i="1"/>
  <c r="V27" i="1"/>
  <c r="V28" i="1"/>
  <c r="W22" i="1"/>
  <c r="W21" i="1"/>
  <c r="V22" i="1"/>
  <c r="V21" i="1"/>
  <c r="D15" i="1"/>
  <c r="F15" i="1"/>
  <c r="G15" i="1"/>
  <c r="I15" i="1"/>
  <c r="J15" i="1"/>
  <c r="L15" i="1"/>
  <c r="M15" i="1"/>
  <c r="O15" i="1"/>
  <c r="P15" i="1"/>
  <c r="R15" i="1"/>
  <c r="S15" i="1"/>
  <c r="U15" i="1"/>
  <c r="W12" i="1"/>
  <c r="W13" i="1"/>
  <c r="W14" i="1"/>
  <c r="V12" i="1"/>
  <c r="V13" i="1"/>
  <c r="V14" i="1"/>
  <c r="W8" i="1"/>
  <c r="W9" i="1"/>
  <c r="W10" i="1"/>
  <c r="W11" i="1"/>
  <c r="V10" i="1"/>
  <c r="V11" i="1"/>
  <c r="V8" i="1"/>
  <c r="V9" i="1"/>
  <c r="W7" i="1"/>
  <c r="W15" i="1" s="1"/>
  <c r="V7" i="1"/>
  <c r="D71" i="13"/>
  <c r="F71" i="13"/>
  <c r="G71" i="13"/>
  <c r="I71" i="13"/>
  <c r="J71" i="13"/>
  <c r="L71" i="13"/>
  <c r="M71" i="13"/>
  <c r="O71" i="13"/>
  <c r="P71" i="13"/>
  <c r="R71" i="13"/>
  <c r="S71" i="13"/>
  <c r="U71" i="13"/>
  <c r="W63" i="13"/>
  <c r="W64" i="13"/>
  <c r="W65" i="13"/>
  <c r="W66" i="13"/>
  <c r="W67" i="13"/>
  <c r="W68" i="13"/>
  <c r="W69" i="13"/>
  <c r="W70" i="13"/>
  <c r="W59" i="13"/>
  <c r="W60" i="13"/>
  <c r="W62" i="13"/>
  <c r="W58" i="13"/>
  <c r="W71" i="13" s="1"/>
  <c r="V64" i="13"/>
  <c r="V65" i="13"/>
  <c r="V66" i="13"/>
  <c r="V67" i="13"/>
  <c r="V68" i="13"/>
  <c r="V69" i="13"/>
  <c r="V70" i="13"/>
  <c r="V62" i="13"/>
  <c r="V63" i="13"/>
  <c r="V59" i="13"/>
  <c r="V60" i="13"/>
  <c r="V58" i="13"/>
  <c r="D69" i="12"/>
  <c r="F69" i="12"/>
  <c r="G69" i="12"/>
  <c r="I69" i="12"/>
  <c r="J69" i="12"/>
  <c r="L69" i="12"/>
  <c r="M69" i="12"/>
  <c r="O69" i="12"/>
  <c r="P69" i="12"/>
  <c r="R69" i="12"/>
  <c r="S69" i="12"/>
  <c r="U69" i="12"/>
  <c r="W68" i="12"/>
  <c r="V68" i="12"/>
  <c r="W67" i="12"/>
  <c r="V67" i="12"/>
  <c r="W66" i="12"/>
  <c r="V66" i="12"/>
  <c r="W65" i="12"/>
  <c r="V65" i="12"/>
  <c r="D52" i="13"/>
  <c r="F52" i="13"/>
  <c r="G52" i="13"/>
  <c r="I52" i="13"/>
  <c r="J52" i="13"/>
  <c r="L52" i="13"/>
  <c r="M52" i="13"/>
  <c r="O52" i="13"/>
  <c r="P52" i="13"/>
  <c r="R52" i="13"/>
  <c r="S52" i="13"/>
  <c r="U52" i="13"/>
  <c r="W44" i="13"/>
  <c r="W45" i="13"/>
  <c r="W46" i="13"/>
  <c r="W47" i="13"/>
  <c r="W48" i="13"/>
  <c r="W49" i="13"/>
  <c r="W50" i="13"/>
  <c r="W51" i="13"/>
  <c r="W40" i="13"/>
  <c r="W41" i="13"/>
  <c r="W42" i="13"/>
  <c r="W43" i="13"/>
  <c r="W37" i="13"/>
  <c r="W38" i="13"/>
  <c r="W39" i="13"/>
  <c r="W36" i="13"/>
  <c r="W52" i="13" s="1"/>
  <c r="V50" i="13"/>
  <c r="V51" i="13"/>
  <c r="V47" i="13"/>
  <c r="V48" i="13"/>
  <c r="V49" i="13"/>
  <c r="V45" i="13"/>
  <c r="V46" i="13"/>
  <c r="V42" i="13"/>
  <c r="V43" i="13"/>
  <c r="V44" i="13"/>
  <c r="V39" i="13"/>
  <c r="V40" i="13"/>
  <c r="V41" i="13"/>
  <c r="V37" i="13"/>
  <c r="V38" i="13"/>
  <c r="V36" i="13"/>
  <c r="V52" i="13" s="1"/>
  <c r="D30" i="13"/>
  <c r="F30" i="13"/>
  <c r="G30" i="13"/>
  <c r="I30" i="13"/>
  <c r="J30" i="13"/>
  <c r="L30" i="13"/>
  <c r="M30" i="13"/>
  <c r="O30" i="13"/>
  <c r="P30" i="13"/>
  <c r="R30" i="13"/>
  <c r="S30" i="13"/>
  <c r="U30" i="13"/>
  <c r="W26" i="13"/>
  <c r="W27" i="13"/>
  <c r="W28" i="13"/>
  <c r="W29" i="13"/>
  <c r="W23" i="13"/>
  <c r="W24" i="13"/>
  <c r="W25" i="13"/>
  <c r="W22" i="13"/>
  <c r="V26" i="13"/>
  <c r="V27" i="13"/>
  <c r="V28" i="13"/>
  <c r="V23" i="13"/>
  <c r="V24" i="13"/>
  <c r="V22" i="13"/>
  <c r="U16" i="13"/>
  <c r="S16" i="13"/>
  <c r="R16" i="13"/>
  <c r="P16" i="13"/>
  <c r="O16" i="13"/>
  <c r="M16" i="13"/>
  <c r="L16" i="13"/>
  <c r="J16" i="13"/>
  <c r="I16" i="13"/>
  <c r="G16" i="13"/>
  <c r="F16" i="13"/>
  <c r="D16" i="13"/>
  <c r="W15" i="13"/>
  <c r="V15" i="13"/>
  <c r="W14" i="13"/>
  <c r="V14" i="13"/>
  <c r="W13" i="13"/>
  <c r="V13" i="13"/>
  <c r="W12" i="13"/>
  <c r="V12" i="13"/>
  <c r="W11" i="13"/>
  <c r="V11" i="13"/>
  <c r="W10" i="13"/>
  <c r="V10" i="13"/>
  <c r="W9" i="13"/>
  <c r="V9" i="13"/>
  <c r="W8" i="13"/>
  <c r="V8" i="13"/>
  <c r="W7" i="13"/>
  <c r="W16" i="13" s="1"/>
  <c r="V7" i="13"/>
  <c r="V16" i="13" s="1"/>
  <c r="W59" i="12"/>
  <c r="W60" i="12"/>
  <c r="W61" i="12"/>
  <c r="W62" i="12"/>
  <c r="W63" i="12"/>
  <c r="W64" i="12"/>
  <c r="W58" i="12"/>
  <c r="V59" i="12"/>
  <c r="V60" i="12"/>
  <c r="V61" i="12"/>
  <c r="V63" i="12"/>
  <c r="V64" i="12"/>
  <c r="V58" i="12"/>
  <c r="W41" i="12"/>
  <c r="W42" i="12"/>
  <c r="W43" i="12"/>
  <c r="W44" i="12"/>
  <c r="W45" i="12"/>
  <c r="W46" i="12"/>
  <c r="W47" i="12"/>
  <c r="W48" i="12"/>
  <c r="W49" i="12"/>
  <c r="W50" i="12"/>
  <c r="W51" i="12"/>
  <c r="W37" i="12"/>
  <c r="W38" i="12"/>
  <c r="W39" i="12"/>
  <c r="W40" i="12"/>
  <c r="W36" i="12"/>
  <c r="V37" i="12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51" i="12"/>
  <c r="V36" i="12"/>
  <c r="D30" i="12"/>
  <c r="F30" i="12"/>
  <c r="G30" i="12"/>
  <c r="I30" i="12"/>
  <c r="J30" i="12"/>
  <c r="L30" i="12"/>
  <c r="M30" i="12"/>
  <c r="O30" i="12"/>
  <c r="P30" i="12"/>
  <c r="R30" i="12"/>
  <c r="S30" i="12"/>
  <c r="U30" i="12"/>
  <c r="W23" i="12"/>
  <c r="W24" i="12"/>
  <c r="W25" i="12"/>
  <c r="W26" i="12"/>
  <c r="W27" i="12"/>
  <c r="W28" i="12"/>
  <c r="W29" i="12"/>
  <c r="W22" i="12"/>
  <c r="V23" i="12"/>
  <c r="V24" i="12"/>
  <c r="V26" i="12"/>
  <c r="V27" i="12"/>
  <c r="V28" i="12"/>
  <c r="V22" i="12"/>
  <c r="U16" i="12"/>
  <c r="S16" i="12"/>
  <c r="R16" i="12"/>
  <c r="P16" i="12"/>
  <c r="O16" i="12"/>
  <c r="M16" i="12"/>
  <c r="L16" i="12"/>
  <c r="J16" i="12"/>
  <c r="I16" i="12"/>
  <c r="G16" i="12"/>
  <c r="F16" i="12"/>
  <c r="D16" i="12"/>
  <c r="W15" i="12"/>
  <c r="V15" i="12"/>
  <c r="W14" i="12"/>
  <c r="V14" i="12"/>
  <c r="W13" i="12"/>
  <c r="V13" i="12"/>
  <c r="W12" i="12"/>
  <c r="V12" i="12"/>
  <c r="W11" i="12"/>
  <c r="V11" i="12"/>
  <c r="W10" i="12"/>
  <c r="V10" i="12"/>
  <c r="W9" i="12"/>
  <c r="V9" i="12"/>
  <c r="W8" i="12"/>
  <c r="V8" i="12"/>
  <c r="W7" i="12"/>
  <c r="W16" i="12" s="1"/>
  <c r="V7" i="12"/>
  <c r="V16" i="12" s="1"/>
  <c r="W28" i="11"/>
  <c r="V28" i="11"/>
  <c r="D70" i="11"/>
  <c r="F70" i="11"/>
  <c r="G70" i="11"/>
  <c r="I70" i="11"/>
  <c r="J70" i="11"/>
  <c r="L70" i="11"/>
  <c r="M70" i="11"/>
  <c r="O70" i="11"/>
  <c r="P70" i="11"/>
  <c r="R70" i="11"/>
  <c r="S70" i="11"/>
  <c r="U70" i="11"/>
  <c r="W69" i="11"/>
  <c r="V69" i="11"/>
  <c r="W68" i="11"/>
  <c r="V68" i="11"/>
  <c r="W67" i="11"/>
  <c r="V67" i="11"/>
  <c r="W66" i="11"/>
  <c r="V66" i="11"/>
  <c r="W55" i="11"/>
  <c r="W56" i="11"/>
  <c r="W57" i="11"/>
  <c r="W58" i="11"/>
  <c r="W59" i="11"/>
  <c r="W61" i="11"/>
  <c r="W62" i="11"/>
  <c r="W63" i="11"/>
  <c r="W64" i="11"/>
  <c r="W65" i="11"/>
  <c r="V55" i="11"/>
  <c r="V56" i="11"/>
  <c r="V57" i="11"/>
  <c r="V58" i="11"/>
  <c r="V59" i="11"/>
  <c r="V61" i="11"/>
  <c r="V62" i="11"/>
  <c r="V63" i="11"/>
  <c r="V64" i="11"/>
  <c r="V65" i="11"/>
  <c r="W54" i="11"/>
  <c r="W70" i="11" s="1"/>
  <c r="V54" i="11"/>
  <c r="D48" i="11"/>
  <c r="F48" i="11"/>
  <c r="G48" i="11"/>
  <c r="I48" i="11"/>
  <c r="J48" i="11"/>
  <c r="L48" i="11"/>
  <c r="M48" i="11"/>
  <c r="O48" i="11"/>
  <c r="P48" i="11"/>
  <c r="R48" i="11"/>
  <c r="S48" i="11"/>
  <c r="U48" i="11"/>
  <c r="V37" i="11"/>
  <c r="V38" i="11"/>
  <c r="V39" i="11"/>
  <c r="V40" i="11"/>
  <c r="V41" i="11"/>
  <c r="V42" i="11"/>
  <c r="V43" i="11"/>
  <c r="V44" i="11"/>
  <c r="V45" i="11"/>
  <c r="V46" i="11"/>
  <c r="V47" i="11"/>
  <c r="W37" i="11"/>
  <c r="W38" i="11"/>
  <c r="W39" i="11"/>
  <c r="W40" i="11"/>
  <c r="W41" i="11"/>
  <c r="W42" i="11"/>
  <c r="W43" i="11"/>
  <c r="W44" i="11"/>
  <c r="W45" i="11"/>
  <c r="W46" i="11"/>
  <c r="W47" i="11"/>
  <c r="W36" i="11"/>
  <c r="V36" i="11"/>
  <c r="D30" i="11"/>
  <c r="F30" i="11"/>
  <c r="G30" i="11"/>
  <c r="I30" i="11"/>
  <c r="J30" i="11"/>
  <c r="L30" i="11"/>
  <c r="M30" i="11"/>
  <c r="O30" i="11"/>
  <c r="P30" i="11"/>
  <c r="R30" i="11"/>
  <c r="S30" i="11"/>
  <c r="U30" i="11"/>
  <c r="W23" i="11"/>
  <c r="W24" i="11"/>
  <c r="W25" i="11"/>
  <c r="W26" i="11"/>
  <c r="W27" i="11"/>
  <c r="W29" i="11"/>
  <c r="W22" i="11"/>
  <c r="V23" i="11"/>
  <c r="V24" i="11"/>
  <c r="V25" i="11"/>
  <c r="V26" i="11"/>
  <c r="V27" i="11"/>
  <c r="V22" i="11"/>
  <c r="D16" i="11"/>
  <c r="F16" i="11"/>
  <c r="G16" i="11"/>
  <c r="I16" i="11"/>
  <c r="J16" i="11"/>
  <c r="L16" i="11"/>
  <c r="M16" i="11"/>
  <c r="O16" i="11"/>
  <c r="P16" i="11"/>
  <c r="R16" i="11"/>
  <c r="S16" i="11"/>
  <c r="U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W16" i="11" s="1"/>
  <c r="V7" i="11"/>
  <c r="V16" i="11" s="1"/>
  <c r="W63" i="10"/>
  <c r="V63" i="10"/>
  <c r="W62" i="10"/>
  <c r="V62" i="10"/>
  <c r="W61" i="10"/>
  <c r="V61" i="10"/>
  <c r="W60" i="10"/>
  <c r="V60" i="10"/>
  <c r="W52" i="10"/>
  <c r="W53" i="10"/>
  <c r="W54" i="10"/>
  <c r="W55" i="10"/>
  <c r="W56" i="10"/>
  <c r="W57" i="10"/>
  <c r="W58" i="10"/>
  <c r="W59" i="10"/>
  <c r="W51" i="10"/>
  <c r="V53" i="10"/>
  <c r="V54" i="10"/>
  <c r="V55" i="10"/>
  <c r="V56" i="10"/>
  <c r="V57" i="10"/>
  <c r="V58" i="10"/>
  <c r="V59" i="10"/>
  <c r="V51" i="10"/>
  <c r="D45" i="10"/>
  <c r="F45" i="10"/>
  <c r="G45" i="10"/>
  <c r="I45" i="10"/>
  <c r="J45" i="10"/>
  <c r="L45" i="10"/>
  <c r="M45" i="10"/>
  <c r="O45" i="10"/>
  <c r="P45" i="10"/>
  <c r="R45" i="10"/>
  <c r="S45" i="10"/>
  <c r="U45" i="10"/>
  <c r="W38" i="10"/>
  <c r="W39" i="10"/>
  <c r="W40" i="10"/>
  <c r="W41" i="10"/>
  <c r="W42" i="10"/>
  <c r="W43" i="10"/>
  <c r="W44" i="10"/>
  <c r="W37" i="10"/>
  <c r="V38" i="10"/>
  <c r="V39" i="10"/>
  <c r="V40" i="10"/>
  <c r="V41" i="10"/>
  <c r="V42" i="10"/>
  <c r="V43" i="10"/>
  <c r="V44" i="10"/>
  <c r="V37" i="10"/>
  <c r="D31" i="10"/>
  <c r="F31" i="10"/>
  <c r="G31" i="10"/>
  <c r="I31" i="10"/>
  <c r="J31" i="10"/>
  <c r="L31" i="10"/>
  <c r="M31" i="10"/>
  <c r="O31" i="10"/>
  <c r="P31" i="10"/>
  <c r="R31" i="10"/>
  <c r="S31" i="10"/>
  <c r="U31" i="10"/>
  <c r="W25" i="10"/>
  <c r="W26" i="10"/>
  <c r="W27" i="10"/>
  <c r="W28" i="10"/>
  <c r="W29" i="10"/>
  <c r="W30" i="10"/>
  <c r="V25" i="10"/>
  <c r="V26" i="10"/>
  <c r="V27" i="10"/>
  <c r="V28" i="10"/>
  <c r="V29" i="10"/>
  <c r="V30" i="10"/>
  <c r="W24" i="10"/>
  <c r="V24" i="10"/>
  <c r="W23" i="10"/>
  <c r="V23" i="10"/>
  <c r="W22" i="10"/>
  <c r="V22" i="10"/>
  <c r="U16" i="10"/>
  <c r="S16" i="10"/>
  <c r="R16" i="10"/>
  <c r="P16" i="10"/>
  <c r="O16" i="10"/>
  <c r="M16" i="10"/>
  <c r="L16" i="10"/>
  <c r="J16" i="10"/>
  <c r="I16" i="10"/>
  <c r="G16" i="10"/>
  <c r="F16" i="10"/>
  <c r="D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W16" i="10" s="1"/>
  <c r="V7" i="10"/>
  <c r="V16" i="10" s="1"/>
  <c r="D65" i="9"/>
  <c r="F65" i="9"/>
  <c r="G65" i="9"/>
  <c r="I65" i="9"/>
  <c r="J65" i="9"/>
  <c r="L65" i="9"/>
  <c r="M65" i="9"/>
  <c r="O65" i="9"/>
  <c r="P65" i="9"/>
  <c r="R65" i="9"/>
  <c r="S65" i="9"/>
  <c r="U65" i="9"/>
  <c r="W54" i="9"/>
  <c r="W55" i="9"/>
  <c r="W56" i="9"/>
  <c r="W57" i="9"/>
  <c r="W58" i="9"/>
  <c r="W59" i="9"/>
  <c r="W60" i="9"/>
  <c r="W61" i="9"/>
  <c r="W62" i="9"/>
  <c r="W63" i="9"/>
  <c r="W64" i="9"/>
  <c r="W53" i="9"/>
  <c r="V54" i="9"/>
  <c r="V55" i="9"/>
  <c r="V56" i="9"/>
  <c r="V57" i="9"/>
  <c r="V58" i="9"/>
  <c r="V59" i="9"/>
  <c r="V60" i="9"/>
  <c r="V61" i="9"/>
  <c r="V62" i="9"/>
  <c r="V63" i="9"/>
  <c r="V64" i="9"/>
  <c r="V53" i="9"/>
  <c r="D47" i="9"/>
  <c r="F47" i="9"/>
  <c r="G47" i="9"/>
  <c r="I47" i="9"/>
  <c r="J47" i="9"/>
  <c r="L47" i="9"/>
  <c r="M47" i="9"/>
  <c r="O47" i="9"/>
  <c r="P47" i="9"/>
  <c r="R47" i="9"/>
  <c r="S47" i="9"/>
  <c r="U47" i="9"/>
  <c r="W39" i="9"/>
  <c r="W40" i="9"/>
  <c r="W41" i="9"/>
  <c r="W42" i="9"/>
  <c r="W44" i="9"/>
  <c r="W45" i="9"/>
  <c r="W46" i="9"/>
  <c r="W38" i="9"/>
  <c r="V39" i="9"/>
  <c r="V40" i="9"/>
  <c r="V41" i="9"/>
  <c r="V42" i="9"/>
  <c r="V44" i="9"/>
  <c r="V45" i="9"/>
  <c r="V46" i="9"/>
  <c r="V38" i="9"/>
  <c r="D32" i="9"/>
  <c r="F32" i="9"/>
  <c r="G32" i="9"/>
  <c r="I32" i="9"/>
  <c r="J32" i="9"/>
  <c r="L32" i="9"/>
  <c r="M32" i="9"/>
  <c r="O32" i="9"/>
  <c r="P32" i="9"/>
  <c r="R32" i="9"/>
  <c r="S32" i="9"/>
  <c r="U32" i="9"/>
  <c r="W25" i="9"/>
  <c r="W26" i="9"/>
  <c r="W27" i="9"/>
  <c r="W28" i="9"/>
  <c r="W29" i="9"/>
  <c r="W30" i="9"/>
  <c r="W31" i="9"/>
  <c r="V26" i="9"/>
  <c r="V27" i="9"/>
  <c r="V28" i="9"/>
  <c r="V29" i="9"/>
  <c r="V30" i="9"/>
  <c r="W24" i="9"/>
  <c r="V24" i="9"/>
  <c r="W23" i="9"/>
  <c r="V23" i="9"/>
  <c r="W22" i="9"/>
  <c r="V22" i="9"/>
  <c r="D16" i="9"/>
  <c r="F16" i="9"/>
  <c r="G16" i="9"/>
  <c r="I16" i="9"/>
  <c r="J16" i="9"/>
  <c r="L16" i="9"/>
  <c r="M16" i="9"/>
  <c r="O16" i="9"/>
  <c r="P16" i="9"/>
  <c r="R16" i="9"/>
  <c r="S16" i="9"/>
  <c r="U16" i="9"/>
  <c r="W15" i="9"/>
  <c r="V15" i="9"/>
  <c r="W14" i="9"/>
  <c r="V14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W16" i="9" s="1"/>
  <c r="V7" i="9"/>
  <c r="V16" i="9" s="1"/>
  <c r="D66" i="8"/>
  <c r="F66" i="8"/>
  <c r="G66" i="8"/>
  <c r="I66" i="8"/>
  <c r="J66" i="8"/>
  <c r="L66" i="8"/>
  <c r="M66" i="8"/>
  <c r="O66" i="8"/>
  <c r="P66" i="8"/>
  <c r="R66" i="8"/>
  <c r="S66" i="8"/>
  <c r="U66" i="8"/>
  <c r="W53" i="8"/>
  <c r="V54" i="8"/>
  <c r="V55" i="8"/>
  <c r="V56" i="8"/>
  <c r="V57" i="8"/>
  <c r="V58" i="8"/>
  <c r="V59" i="8"/>
  <c r="V60" i="8"/>
  <c r="V61" i="8"/>
  <c r="V62" i="8"/>
  <c r="V63" i="8"/>
  <c r="V64" i="8"/>
  <c r="V65" i="8"/>
  <c r="V53" i="8"/>
  <c r="V66" i="8" s="1"/>
  <c r="W64" i="8"/>
  <c r="W63" i="8"/>
  <c r="W62" i="8"/>
  <c r="W61" i="8"/>
  <c r="W66" i="8" s="1"/>
  <c r="D47" i="8"/>
  <c r="F47" i="8"/>
  <c r="G47" i="8"/>
  <c r="I47" i="8"/>
  <c r="J47" i="8"/>
  <c r="L47" i="8"/>
  <c r="M47" i="8"/>
  <c r="O47" i="8"/>
  <c r="P47" i="8"/>
  <c r="R47" i="8"/>
  <c r="S47" i="8"/>
  <c r="U47" i="8"/>
  <c r="W39" i="8"/>
  <c r="W40" i="8"/>
  <c r="W41" i="8"/>
  <c r="W42" i="8"/>
  <c r="W44" i="8"/>
  <c r="W45" i="8"/>
  <c r="W46" i="8"/>
  <c r="W38" i="8"/>
  <c r="V39" i="8"/>
  <c r="V40" i="8"/>
  <c r="V41" i="8"/>
  <c r="V42" i="8"/>
  <c r="V44" i="8"/>
  <c r="V45" i="8"/>
  <c r="V46" i="8"/>
  <c r="V38" i="8"/>
  <c r="D32" i="8"/>
  <c r="F32" i="8"/>
  <c r="G32" i="8"/>
  <c r="I32" i="8"/>
  <c r="J32" i="8"/>
  <c r="L32" i="8"/>
  <c r="M32" i="8"/>
  <c r="O32" i="8"/>
  <c r="P32" i="8"/>
  <c r="R32" i="8"/>
  <c r="S32" i="8"/>
  <c r="U32" i="8"/>
  <c r="W23" i="8"/>
  <c r="W24" i="8"/>
  <c r="W25" i="8"/>
  <c r="W26" i="8"/>
  <c r="W27" i="8"/>
  <c r="W28" i="8"/>
  <c r="W29" i="8"/>
  <c r="W30" i="8"/>
  <c r="W31" i="8"/>
  <c r="V23" i="8"/>
  <c r="V24" i="8"/>
  <c r="V25" i="8"/>
  <c r="V26" i="8"/>
  <c r="V27" i="8"/>
  <c r="V28" i="8"/>
  <c r="V29" i="8"/>
  <c r="V30" i="8"/>
  <c r="V31" i="8"/>
  <c r="W22" i="8"/>
  <c r="V22" i="8"/>
  <c r="D16" i="8"/>
  <c r="F16" i="8"/>
  <c r="G16" i="8"/>
  <c r="I16" i="8"/>
  <c r="J16" i="8"/>
  <c r="L16" i="8"/>
  <c r="M16" i="8"/>
  <c r="O16" i="8"/>
  <c r="P16" i="8"/>
  <c r="R16" i="8"/>
  <c r="S16" i="8"/>
  <c r="U16" i="8"/>
  <c r="W15" i="8"/>
  <c r="V15" i="8"/>
  <c r="W14" i="8"/>
  <c r="V14" i="8"/>
  <c r="W13" i="8"/>
  <c r="V13" i="8"/>
  <c r="W12" i="8"/>
  <c r="V12" i="8"/>
  <c r="W11" i="8"/>
  <c r="V11" i="8"/>
  <c r="W10" i="8"/>
  <c r="V10" i="8"/>
  <c r="W9" i="8"/>
  <c r="V9" i="8"/>
  <c r="W8" i="8"/>
  <c r="V8" i="8"/>
  <c r="W7" i="8"/>
  <c r="W16" i="8" s="1"/>
  <c r="V7" i="8"/>
  <c r="V16" i="8" s="1"/>
  <c r="D66" i="19"/>
  <c r="F66" i="19"/>
  <c r="G66" i="19"/>
  <c r="I66" i="19"/>
  <c r="J66" i="19"/>
  <c r="L66" i="19"/>
  <c r="M66" i="19"/>
  <c r="O66" i="19"/>
  <c r="P66" i="19"/>
  <c r="R66" i="19"/>
  <c r="S66" i="19"/>
  <c r="U66" i="19"/>
  <c r="W53" i="19"/>
  <c r="W54" i="19"/>
  <c r="W55" i="19"/>
  <c r="W56" i="19"/>
  <c r="W57" i="19"/>
  <c r="W58" i="19"/>
  <c r="W59" i="19"/>
  <c r="W60" i="19"/>
  <c r="W61" i="19"/>
  <c r="W62" i="19"/>
  <c r="W63" i="19"/>
  <c r="W64" i="19"/>
  <c r="W65" i="19"/>
  <c r="W52" i="19"/>
  <c r="W66" i="19" s="1"/>
  <c r="V53" i="19"/>
  <c r="V54" i="19"/>
  <c r="V55" i="19"/>
  <c r="V56" i="19"/>
  <c r="V57" i="19"/>
  <c r="V58" i="19"/>
  <c r="V59" i="19"/>
  <c r="V60" i="19"/>
  <c r="V61" i="19"/>
  <c r="V62" i="19"/>
  <c r="V63" i="19"/>
  <c r="V64" i="19"/>
  <c r="V65" i="19"/>
  <c r="V52" i="19"/>
  <c r="V66" i="19" s="1"/>
  <c r="D46" i="19"/>
  <c r="F46" i="19"/>
  <c r="G46" i="19"/>
  <c r="I46" i="19"/>
  <c r="J46" i="19"/>
  <c r="L46" i="19"/>
  <c r="M46" i="19"/>
  <c r="O46" i="19"/>
  <c r="P46" i="19"/>
  <c r="R46" i="19"/>
  <c r="S46" i="19"/>
  <c r="U46" i="19"/>
  <c r="V45" i="19"/>
  <c r="V44" i="19"/>
  <c r="V39" i="19"/>
  <c r="V40" i="19"/>
  <c r="V41" i="19"/>
  <c r="V42" i="19"/>
  <c r="W44" i="19"/>
  <c r="W45" i="19"/>
  <c r="W39" i="19"/>
  <c r="W40" i="19"/>
  <c r="W41" i="19"/>
  <c r="W42" i="19"/>
  <c r="W38" i="19"/>
  <c r="V38" i="19"/>
  <c r="D32" i="19"/>
  <c r="F32" i="19"/>
  <c r="G32" i="19"/>
  <c r="I32" i="19"/>
  <c r="J32" i="19"/>
  <c r="L32" i="19"/>
  <c r="M32" i="19"/>
  <c r="O32" i="19"/>
  <c r="P32" i="19"/>
  <c r="R32" i="19"/>
  <c r="S32" i="19"/>
  <c r="U32" i="19"/>
  <c r="V27" i="19"/>
  <c r="V28" i="19"/>
  <c r="V29" i="19"/>
  <c r="V30" i="19"/>
  <c r="W27" i="19"/>
  <c r="W28" i="19"/>
  <c r="W29" i="19"/>
  <c r="W30" i="19"/>
  <c r="W31" i="19"/>
  <c r="W26" i="19"/>
  <c r="V26" i="19"/>
  <c r="W25" i="19"/>
  <c r="V25" i="19"/>
  <c r="W24" i="19"/>
  <c r="V24" i="19"/>
  <c r="W23" i="19"/>
  <c r="V23" i="19"/>
  <c r="W22" i="19"/>
  <c r="W32" i="19" s="1"/>
  <c r="V22" i="19"/>
  <c r="D16" i="19"/>
  <c r="F16" i="19"/>
  <c r="G16" i="19"/>
  <c r="I16" i="19"/>
  <c r="J16" i="19"/>
  <c r="L16" i="19"/>
  <c r="M16" i="19"/>
  <c r="O16" i="19"/>
  <c r="P16" i="19"/>
  <c r="R16" i="19"/>
  <c r="S16" i="19"/>
  <c r="U16" i="19"/>
  <c r="W15" i="19"/>
  <c r="V15" i="19"/>
  <c r="W14" i="19"/>
  <c r="V14" i="19"/>
  <c r="W13" i="19"/>
  <c r="V13" i="19"/>
  <c r="W12" i="19"/>
  <c r="V12" i="19"/>
  <c r="W11" i="19"/>
  <c r="V11" i="19"/>
  <c r="W10" i="19"/>
  <c r="V10" i="19"/>
  <c r="W9" i="19"/>
  <c r="V9" i="19"/>
  <c r="W8" i="19"/>
  <c r="V8" i="19"/>
  <c r="W7" i="19"/>
  <c r="W16" i="19" s="1"/>
  <c r="V7" i="19"/>
  <c r="V16" i="19" s="1"/>
  <c r="W39" i="3"/>
  <c r="V39" i="3"/>
  <c r="U46" i="18"/>
  <c r="S46" i="18"/>
  <c r="R46" i="18"/>
  <c r="P46" i="18"/>
  <c r="O46" i="18"/>
  <c r="M46" i="18"/>
  <c r="L46" i="18"/>
  <c r="J46" i="18"/>
  <c r="I46" i="18"/>
  <c r="G46" i="18"/>
  <c r="F46" i="18"/>
  <c r="D46" i="18"/>
  <c r="W45" i="18"/>
  <c r="V45" i="18"/>
  <c r="W44" i="18"/>
  <c r="V44" i="18"/>
  <c r="W42" i="18"/>
  <c r="V42" i="18"/>
  <c r="W41" i="18"/>
  <c r="V41" i="18"/>
  <c r="W40" i="18"/>
  <c r="V40" i="18"/>
  <c r="W39" i="18"/>
  <c r="V39" i="18"/>
  <c r="W38" i="18"/>
  <c r="W46" i="18" s="1"/>
  <c r="V38" i="18"/>
  <c r="V46" i="18" s="1"/>
  <c r="U32" i="18"/>
  <c r="S32" i="18"/>
  <c r="R32" i="18"/>
  <c r="P32" i="18"/>
  <c r="O32" i="18"/>
  <c r="M32" i="18"/>
  <c r="L32" i="18"/>
  <c r="J32" i="18"/>
  <c r="I32" i="18"/>
  <c r="G32" i="18"/>
  <c r="F32" i="18"/>
  <c r="D32" i="18"/>
  <c r="W31" i="18"/>
  <c r="V31" i="18"/>
  <c r="W30" i="18"/>
  <c r="V30" i="18"/>
  <c r="W29" i="18"/>
  <c r="V29" i="18"/>
  <c r="W28" i="18"/>
  <c r="V28" i="18"/>
  <c r="W27" i="18"/>
  <c r="V27" i="18"/>
  <c r="W26" i="18"/>
  <c r="V26" i="18"/>
  <c r="W25" i="18"/>
  <c r="V25" i="18"/>
  <c r="W24" i="18"/>
  <c r="V24" i="18"/>
  <c r="W23" i="18"/>
  <c r="V23" i="18"/>
  <c r="W22" i="18"/>
  <c r="W32" i="18" s="1"/>
  <c r="V22" i="18"/>
  <c r="V32" i="18" s="1"/>
  <c r="U16" i="18"/>
  <c r="S16" i="18"/>
  <c r="R16" i="18"/>
  <c r="P16" i="18"/>
  <c r="O16" i="18"/>
  <c r="M16" i="18"/>
  <c r="L16" i="18"/>
  <c r="J16" i="18"/>
  <c r="I16" i="18"/>
  <c r="G16" i="18"/>
  <c r="F16" i="18"/>
  <c r="D16" i="18"/>
  <c r="W15" i="18"/>
  <c r="V15" i="18"/>
  <c r="W14" i="18"/>
  <c r="V14" i="18"/>
  <c r="W13" i="18"/>
  <c r="V13" i="18"/>
  <c r="W12" i="18"/>
  <c r="V12" i="18"/>
  <c r="W11" i="18"/>
  <c r="V11" i="18"/>
  <c r="W10" i="18"/>
  <c r="V10" i="18"/>
  <c r="W9" i="18"/>
  <c r="V9" i="18"/>
  <c r="W8" i="18"/>
  <c r="V8" i="18"/>
  <c r="W7" i="18"/>
  <c r="W16" i="18" s="1"/>
  <c r="V7" i="18"/>
  <c r="V16" i="18" s="1"/>
  <c r="W47" i="1" l="1"/>
  <c r="V32" i="19"/>
  <c r="W32" i="8"/>
  <c r="W47" i="9"/>
  <c r="V65" i="9"/>
  <c r="W65" i="9"/>
  <c r="V64" i="10"/>
  <c r="V48" i="11"/>
  <c r="V70" i="11"/>
  <c r="W52" i="12"/>
  <c r="V69" i="12"/>
  <c r="W69" i="12"/>
  <c r="V15" i="1"/>
  <c r="W30" i="1"/>
  <c r="W66" i="1"/>
  <c r="V30" i="1"/>
  <c r="W30" i="13"/>
  <c r="V30" i="13"/>
  <c r="W30" i="12"/>
  <c r="V30" i="12"/>
  <c r="V30" i="11"/>
  <c r="W30" i="11"/>
  <c r="W64" i="10"/>
  <c r="V45" i="10"/>
  <c r="W45" i="10"/>
  <c r="V47" i="9"/>
  <c r="V31" i="10"/>
  <c r="W31" i="10"/>
  <c r="W32" i="9"/>
  <c r="V32" i="9"/>
  <c r="V47" i="8"/>
  <c r="W47" i="8"/>
  <c r="V32" i="8"/>
  <c r="V46" i="19"/>
  <c r="W46" i="19"/>
  <c r="D46" i="3" l="1"/>
  <c r="F46" i="3"/>
  <c r="G46" i="3"/>
  <c r="I46" i="3"/>
  <c r="J46" i="3"/>
  <c r="L46" i="3"/>
  <c r="M46" i="3"/>
  <c r="O46" i="3"/>
  <c r="P46" i="3"/>
  <c r="R46" i="3"/>
  <c r="S46" i="3"/>
  <c r="U46" i="3"/>
  <c r="V40" i="3"/>
  <c r="V41" i="3"/>
  <c r="V42" i="3"/>
  <c r="V44" i="3"/>
  <c r="V45" i="3"/>
  <c r="W40" i="3"/>
  <c r="W41" i="3"/>
  <c r="W42" i="3"/>
  <c r="W44" i="3"/>
  <c r="W45" i="3"/>
  <c r="W38" i="3"/>
  <c r="W46" i="3" s="1"/>
  <c r="V38" i="3"/>
  <c r="D32" i="3"/>
  <c r="F32" i="3"/>
  <c r="G32" i="3"/>
  <c r="I32" i="3"/>
  <c r="J32" i="3"/>
  <c r="L32" i="3"/>
  <c r="M32" i="3"/>
  <c r="O32" i="3"/>
  <c r="P32" i="3"/>
  <c r="R32" i="3"/>
  <c r="S32" i="3"/>
  <c r="U32" i="3"/>
  <c r="W26" i="3"/>
  <c r="W27" i="3"/>
  <c r="W28" i="3"/>
  <c r="W29" i="3"/>
  <c r="W30" i="3"/>
  <c r="W31" i="3"/>
  <c r="V23" i="3"/>
  <c r="V24" i="3"/>
  <c r="V25" i="3"/>
  <c r="V26" i="3"/>
  <c r="V27" i="3"/>
  <c r="V28" i="3"/>
  <c r="V29" i="3"/>
  <c r="V30" i="3"/>
  <c r="V31" i="3"/>
  <c r="V22" i="3"/>
  <c r="W25" i="3"/>
  <c r="W24" i="3"/>
  <c r="W23" i="3"/>
  <c r="W22" i="3"/>
  <c r="D16" i="3"/>
  <c r="F16" i="3"/>
  <c r="G16" i="3"/>
  <c r="I16" i="3"/>
  <c r="J16" i="3"/>
  <c r="L16" i="3"/>
  <c r="M16" i="3"/>
  <c r="O16" i="3"/>
  <c r="P16" i="3"/>
  <c r="R16" i="3"/>
  <c r="S16" i="3"/>
  <c r="U16" i="3"/>
  <c r="W15" i="3"/>
  <c r="V15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W16" i="3" s="1"/>
  <c r="V7" i="3"/>
  <c r="V16" i="3" s="1"/>
  <c r="D66" i="16"/>
  <c r="F66" i="16"/>
  <c r="G66" i="16"/>
  <c r="I66" i="16"/>
  <c r="J66" i="16"/>
  <c r="L66" i="16"/>
  <c r="M66" i="16"/>
  <c r="O66" i="16"/>
  <c r="P66" i="16"/>
  <c r="R66" i="16"/>
  <c r="S66" i="16"/>
  <c r="U66" i="16"/>
  <c r="W64" i="16"/>
  <c r="V64" i="16"/>
  <c r="W63" i="16"/>
  <c r="V63" i="16"/>
  <c r="W62" i="16"/>
  <c r="V62" i="16"/>
  <c r="W61" i="16"/>
  <c r="W66" i="16" s="1"/>
  <c r="V61" i="16"/>
  <c r="V66" i="16" s="1"/>
  <c r="W63" i="6"/>
  <c r="V63" i="6"/>
  <c r="W62" i="6"/>
  <c r="V62" i="6"/>
  <c r="W61" i="6"/>
  <c r="V61" i="6"/>
  <c r="W60" i="6"/>
  <c r="V60" i="6"/>
  <c r="D46" i="16"/>
  <c r="F46" i="16"/>
  <c r="G46" i="16"/>
  <c r="I46" i="16"/>
  <c r="J46" i="16"/>
  <c r="L46" i="16"/>
  <c r="M46" i="16"/>
  <c r="O46" i="16"/>
  <c r="P46" i="16"/>
  <c r="R46" i="16"/>
  <c r="S46" i="16"/>
  <c r="U46" i="16"/>
  <c r="W39" i="16"/>
  <c r="W40" i="16"/>
  <c r="W41" i="16"/>
  <c r="W42" i="16"/>
  <c r="W44" i="16"/>
  <c r="W45" i="16"/>
  <c r="W38" i="16"/>
  <c r="V39" i="16"/>
  <c r="V40" i="16"/>
  <c r="V41" i="16"/>
  <c r="V42" i="16"/>
  <c r="V44" i="16"/>
  <c r="V45" i="16"/>
  <c r="V38" i="16"/>
  <c r="W23" i="16"/>
  <c r="W24" i="16"/>
  <c r="W25" i="16"/>
  <c r="W26" i="16"/>
  <c r="W27" i="16"/>
  <c r="W28" i="16"/>
  <c r="W29" i="16"/>
  <c r="W30" i="16"/>
  <c r="W31" i="16"/>
  <c r="W22" i="16"/>
  <c r="V23" i="16"/>
  <c r="V24" i="16"/>
  <c r="V25" i="16"/>
  <c r="V26" i="16"/>
  <c r="V27" i="16"/>
  <c r="V28" i="16"/>
  <c r="V29" i="16"/>
  <c r="V30" i="16"/>
  <c r="V31" i="16"/>
  <c r="V22" i="16"/>
  <c r="D32" i="16"/>
  <c r="F32" i="16"/>
  <c r="G32" i="16"/>
  <c r="I32" i="16"/>
  <c r="J32" i="16"/>
  <c r="L32" i="16"/>
  <c r="M32" i="16"/>
  <c r="O32" i="16"/>
  <c r="P32" i="16"/>
  <c r="R32" i="16"/>
  <c r="U32" i="16"/>
  <c r="S32" i="16"/>
  <c r="U16" i="16"/>
  <c r="S16" i="16"/>
  <c r="R16" i="16"/>
  <c r="P16" i="16"/>
  <c r="O16" i="16"/>
  <c r="M16" i="16"/>
  <c r="L16" i="16"/>
  <c r="J16" i="16"/>
  <c r="I16" i="16"/>
  <c r="G16" i="16"/>
  <c r="F16" i="16"/>
  <c r="D16" i="16"/>
  <c r="W15" i="16"/>
  <c r="V15" i="16"/>
  <c r="W14" i="16"/>
  <c r="V14" i="16"/>
  <c r="W13" i="16"/>
  <c r="V13" i="16"/>
  <c r="W12" i="16"/>
  <c r="V12" i="16"/>
  <c r="W11" i="16"/>
  <c r="V11" i="16"/>
  <c r="W10" i="16"/>
  <c r="V10" i="16"/>
  <c r="W9" i="16"/>
  <c r="V9" i="16"/>
  <c r="W8" i="16"/>
  <c r="V8" i="16"/>
  <c r="W7" i="16"/>
  <c r="W16" i="16" s="1"/>
  <c r="V7" i="16"/>
  <c r="V16" i="16" s="1"/>
  <c r="D65" i="6"/>
  <c r="F65" i="6"/>
  <c r="G65" i="6"/>
  <c r="I65" i="6"/>
  <c r="J65" i="6"/>
  <c r="L65" i="6"/>
  <c r="M65" i="6"/>
  <c r="O65" i="6"/>
  <c r="P65" i="6"/>
  <c r="R65" i="6"/>
  <c r="S65" i="6"/>
  <c r="U65" i="6"/>
  <c r="W55" i="6"/>
  <c r="W56" i="6"/>
  <c r="W57" i="6"/>
  <c r="W58" i="6"/>
  <c r="W59" i="6"/>
  <c r="W64" i="6"/>
  <c r="W54" i="6"/>
  <c r="W65" i="6" s="1"/>
  <c r="V55" i="6"/>
  <c r="V56" i="6"/>
  <c r="V57" i="6"/>
  <c r="V58" i="6"/>
  <c r="V59" i="6"/>
  <c r="V64" i="6"/>
  <c r="V54" i="6"/>
  <c r="O48" i="6"/>
  <c r="P48" i="6"/>
  <c r="R48" i="6"/>
  <c r="S48" i="6"/>
  <c r="U48" i="6"/>
  <c r="L48" i="6"/>
  <c r="M48" i="6"/>
  <c r="I48" i="6"/>
  <c r="J48" i="6"/>
  <c r="F48" i="6"/>
  <c r="G48" i="6"/>
  <c r="D48" i="6"/>
  <c r="I33" i="6"/>
  <c r="J33" i="6"/>
  <c r="L33" i="6"/>
  <c r="M33" i="6"/>
  <c r="O33" i="6"/>
  <c r="P33" i="6"/>
  <c r="R33" i="6"/>
  <c r="S33" i="6"/>
  <c r="U33" i="6"/>
  <c r="F33" i="6"/>
  <c r="G33" i="6"/>
  <c r="D33" i="6"/>
  <c r="W45" i="6"/>
  <c r="W46" i="6"/>
  <c r="W47" i="6"/>
  <c r="W42" i="6"/>
  <c r="W43" i="6"/>
  <c r="W40" i="6"/>
  <c r="W41" i="6"/>
  <c r="W39" i="6"/>
  <c r="V43" i="6"/>
  <c r="V45" i="6"/>
  <c r="V46" i="6"/>
  <c r="V47" i="6"/>
  <c r="V40" i="6"/>
  <c r="V41" i="6"/>
  <c r="V42" i="6"/>
  <c r="V39" i="6"/>
  <c r="V25" i="6"/>
  <c r="V26" i="6"/>
  <c r="V27" i="6"/>
  <c r="V28" i="6"/>
  <c r="V29" i="6"/>
  <c r="V30" i="6"/>
  <c r="V31" i="6"/>
  <c r="V23" i="6"/>
  <c r="V24" i="6"/>
  <c r="V22" i="6"/>
  <c r="W27" i="6"/>
  <c r="W28" i="6"/>
  <c r="W29" i="6"/>
  <c r="W30" i="6"/>
  <c r="W31" i="6"/>
  <c r="W32" i="6"/>
  <c r="W25" i="6"/>
  <c r="W26" i="6"/>
  <c r="W23" i="6"/>
  <c r="W24" i="6"/>
  <c r="W22" i="6"/>
  <c r="W56" i="5"/>
  <c r="V56" i="5"/>
  <c r="D16" i="6"/>
  <c r="F16" i="6"/>
  <c r="G16" i="6"/>
  <c r="I16" i="6"/>
  <c r="J16" i="6"/>
  <c r="L16" i="6"/>
  <c r="M16" i="6"/>
  <c r="O16" i="6"/>
  <c r="P16" i="6"/>
  <c r="R16" i="6"/>
  <c r="S16" i="6"/>
  <c r="U16" i="6"/>
  <c r="W15" i="6"/>
  <c r="V15" i="6"/>
  <c r="W14" i="6"/>
  <c r="V14" i="6"/>
  <c r="W13" i="6"/>
  <c r="V13" i="6"/>
  <c r="W12" i="6"/>
  <c r="V12" i="6"/>
  <c r="W11" i="6"/>
  <c r="V11" i="6"/>
  <c r="W10" i="6"/>
  <c r="V10" i="6"/>
  <c r="W9" i="6"/>
  <c r="V9" i="6"/>
  <c r="W8" i="6"/>
  <c r="V8" i="6"/>
  <c r="W7" i="6"/>
  <c r="W16" i="6" s="1"/>
  <c r="V7" i="6"/>
  <c r="V16" i="6" s="1"/>
  <c r="R63" i="5"/>
  <c r="S63" i="5"/>
  <c r="U63" i="5"/>
  <c r="D63" i="5"/>
  <c r="F63" i="5"/>
  <c r="G63" i="5"/>
  <c r="I63" i="5"/>
  <c r="J63" i="5"/>
  <c r="L63" i="5"/>
  <c r="M63" i="5"/>
  <c r="O63" i="5"/>
  <c r="P63" i="5"/>
  <c r="W39" i="5"/>
  <c r="W40" i="5"/>
  <c r="W41" i="5"/>
  <c r="W42" i="5"/>
  <c r="W44" i="5"/>
  <c r="W45" i="5"/>
  <c r="W38" i="5"/>
  <c r="W62" i="5"/>
  <c r="V62" i="5"/>
  <c r="W61" i="5"/>
  <c r="V61" i="5"/>
  <c r="W60" i="5"/>
  <c r="V60" i="5"/>
  <c r="W59" i="5"/>
  <c r="W63" i="5" s="1"/>
  <c r="V59" i="5"/>
  <c r="V63" i="5" s="1"/>
  <c r="F46" i="5"/>
  <c r="G46" i="5"/>
  <c r="I46" i="5"/>
  <c r="J46" i="5"/>
  <c r="L46" i="5"/>
  <c r="M46" i="5"/>
  <c r="O46" i="5"/>
  <c r="P46" i="5"/>
  <c r="R46" i="5"/>
  <c r="S46" i="5"/>
  <c r="U46" i="5"/>
  <c r="D46" i="5"/>
  <c r="V45" i="5"/>
  <c r="V44" i="5"/>
  <c r="V42" i="5"/>
  <c r="V41" i="5"/>
  <c r="V40" i="5"/>
  <c r="V39" i="5"/>
  <c r="V38" i="5"/>
  <c r="V46" i="5" s="1"/>
  <c r="W23" i="5"/>
  <c r="W24" i="5"/>
  <c r="W25" i="5"/>
  <c r="W26" i="5"/>
  <c r="W27" i="5"/>
  <c r="W28" i="5"/>
  <c r="W29" i="5"/>
  <c r="W30" i="5"/>
  <c r="W31" i="5"/>
  <c r="W22" i="5"/>
  <c r="V27" i="5"/>
  <c r="V28" i="5"/>
  <c r="V29" i="5"/>
  <c r="V30" i="5"/>
  <c r="V31" i="5"/>
  <c r="V23" i="5"/>
  <c r="V24" i="5"/>
  <c r="V25" i="5"/>
  <c r="V26" i="5"/>
  <c r="V22" i="5"/>
  <c r="F32" i="5"/>
  <c r="G32" i="5"/>
  <c r="I32" i="5"/>
  <c r="J32" i="5"/>
  <c r="L32" i="5"/>
  <c r="M32" i="5"/>
  <c r="O32" i="5"/>
  <c r="P32" i="5"/>
  <c r="R32" i="5"/>
  <c r="S32" i="5"/>
  <c r="U32" i="5"/>
  <c r="D32" i="5"/>
  <c r="S16" i="5"/>
  <c r="R16" i="5"/>
  <c r="P16" i="5"/>
  <c r="O16" i="5"/>
  <c r="M16" i="5"/>
  <c r="L16" i="5"/>
  <c r="J16" i="5"/>
  <c r="I16" i="5"/>
  <c r="G16" i="5"/>
  <c r="F16" i="5"/>
  <c r="D16" i="5"/>
  <c r="W15" i="5"/>
  <c r="V15" i="5"/>
  <c r="W14" i="5"/>
  <c r="V14" i="5"/>
  <c r="W13" i="5"/>
  <c r="V13" i="5"/>
  <c r="W12" i="5"/>
  <c r="V12" i="5"/>
  <c r="W11" i="5"/>
  <c r="V11" i="5"/>
  <c r="W10" i="5"/>
  <c r="V10" i="5"/>
  <c r="W9" i="5"/>
  <c r="V9" i="5"/>
  <c r="W8" i="5"/>
  <c r="V8" i="5"/>
  <c r="W7" i="5"/>
  <c r="W16" i="5" s="1"/>
  <c r="V7" i="5"/>
  <c r="V16" i="5" s="1"/>
  <c r="I46" i="15"/>
  <c r="J46" i="15"/>
  <c r="L46" i="15"/>
  <c r="M46" i="15"/>
  <c r="O46" i="15"/>
  <c r="P46" i="15"/>
  <c r="R46" i="15"/>
  <c r="S46" i="15"/>
  <c r="U46" i="15"/>
  <c r="D46" i="15"/>
  <c r="G46" i="15"/>
  <c r="F46" i="15"/>
  <c r="U65" i="15"/>
  <c r="S65" i="15"/>
  <c r="R65" i="15"/>
  <c r="P65" i="15"/>
  <c r="O65" i="15"/>
  <c r="M65" i="15"/>
  <c r="L65" i="15"/>
  <c r="J65" i="15"/>
  <c r="I65" i="15"/>
  <c r="G65" i="15"/>
  <c r="F65" i="15"/>
  <c r="D65" i="15"/>
  <c r="W64" i="15"/>
  <c r="V64" i="15"/>
  <c r="W63" i="15"/>
  <c r="V63" i="15"/>
  <c r="W62" i="15"/>
  <c r="V62" i="15"/>
  <c r="W61" i="15"/>
  <c r="V61" i="15"/>
  <c r="W60" i="15"/>
  <c r="V60" i="15"/>
  <c r="W59" i="15"/>
  <c r="V59" i="15"/>
  <c r="W58" i="15"/>
  <c r="V58" i="15"/>
  <c r="W57" i="15"/>
  <c r="V57" i="15"/>
  <c r="W56" i="15"/>
  <c r="V56" i="15"/>
  <c r="W55" i="15"/>
  <c r="V55" i="15"/>
  <c r="W54" i="15"/>
  <c r="V54" i="15"/>
  <c r="W53" i="15"/>
  <c r="V53" i="15"/>
  <c r="W52" i="15"/>
  <c r="V52" i="15"/>
  <c r="V65" i="15" s="1"/>
  <c r="W45" i="15"/>
  <c r="V45" i="15"/>
  <c r="W44" i="15"/>
  <c r="V44" i="15"/>
  <c r="W42" i="15"/>
  <c r="V42" i="15"/>
  <c r="W41" i="15"/>
  <c r="V41" i="15"/>
  <c r="W40" i="15"/>
  <c r="V40" i="15"/>
  <c r="W39" i="15"/>
  <c r="V39" i="15"/>
  <c r="W38" i="15"/>
  <c r="W46" i="15" s="1"/>
  <c r="V38" i="15"/>
  <c r="V46" i="15" s="1"/>
  <c r="U32" i="15"/>
  <c r="S32" i="15"/>
  <c r="R32" i="15"/>
  <c r="P32" i="15"/>
  <c r="O32" i="15"/>
  <c r="M32" i="15"/>
  <c r="L32" i="15"/>
  <c r="J32" i="15"/>
  <c r="I32" i="15"/>
  <c r="G32" i="15"/>
  <c r="F32" i="15"/>
  <c r="D32" i="15"/>
  <c r="W31" i="15"/>
  <c r="V31" i="15"/>
  <c r="W30" i="15"/>
  <c r="V30" i="15"/>
  <c r="W29" i="15"/>
  <c r="V29" i="15"/>
  <c r="W28" i="15"/>
  <c r="V28" i="15"/>
  <c r="W27" i="15"/>
  <c r="V27" i="15"/>
  <c r="W26" i="15"/>
  <c r="V26" i="15"/>
  <c r="W25" i="15"/>
  <c r="V25" i="15"/>
  <c r="W24" i="15"/>
  <c r="V24" i="15"/>
  <c r="W23" i="15"/>
  <c r="V23" i="15"/>
  <c r="W22" i="15"/>
  <c r="W32" i="15" s="1"/>
  <c r="V22" i="15"/>
  <c r="V32" i="15" s="1"/>
  <c r="S16" i="15"/>
  <c r="R16" i="15"/>
  <c r="P16" i="15"/>
  <c r="O16" i="15"/>
  <c r="M16" i="15"/>
  <c r="L16" i="15"/>
  <c r="J16" i="15"/>
  <c r="I16" i="15"/>
  <c r="G16" i="15"/>
  <c r="F16" i="15"/>
  <c r="D16" i="15"/>
  <c r="W15" i="15"/>
  <c r="V15" i="15"/>
  <c r="W14" i="15"/>
  <c r="V14" i="15"/>
  <c r="W13" i="15"/>
  <c r="V13" i="15"/>
  <c r="W12" i="15"/>
  <c r="V12" i="15"/>
  <c r="W11" i="15"/>
  <c r="V11" i="15"/>
  <c r="W10" i="15"/>
  <c r="V10" i="15"/>
  <c r="W9" i="15"/>
  <c r="V9" i="15"/>
  <c r="W8" i="15"/>
  <c r="V8" i="15"/>
  <c r="W7" i="15"/>
  <c r="W16" i="15" s="1"/>
  <c r="V7" i="15"/>
  <c r="V16" i="15" s="1"/>
  <c r="V65" i="6" l="1"/>
  <c r="V32" i="16"/>
  <c r="W32" i="16"/>
  <c r="V46" i="16"/>
  <c r="V46" i="3"/>
  <c r="W46" i="16"/>
  <c r="W32" i="3"/>
  <c r="V32" i="3"/>
  <c r="W33" i="6"/>
  <c r="V33" i="6"/>
  <c r="V48" i="6"/>
  <c r="W48" i="6"/>
  <c r="W46" i="5"/>
  <c r="V32" i="5"/>
  <c r="W32" i="5"/>
  <c r="W65" i="15"/>
  <c r="W64" i="14" l="1"/>
  <c r="V64" i="14"/>
  <c r="W63" i="14"/>
  <c r="V63" i="14"/>
  <c r="W62" i="14"/>
  <c r="V62" i="14"/>
  <c r="W61" i="14"/>
  <c r="V61" i="14"/>
  <c r="D66" i="14"/>
  <c r="F66" i="14"/>
  <c r="G66" i="14"/>
  <c r="I66" i="14"/>
  <c r="J66" i="14"/>
  <c r="L66" i="14"/>
  <c r="M66" i="14"/>
  <c r="O66" i="14"/>
  <c r="P66" i="14"/>
  <c r="R66" i="14"/>
  <c r="S66" i="14"/>
  <c r="U66" i="14"/>
  <c r="W54" i="14"/>
  <c r="W55" i="14"/>
  <c r="W56" i="14"/>
  <c r="W57" i="14"/>
  <c r="W58" i="14"/>
  <c r="W59" i="14"/>
  <c r="W60" i="14"/>
  <c r="W65" i="14"/>
  <c r="W53" i="14"/>
  <c r="W66" i="14" s="1"/>
  <c r="V54" i="14"/>
  <c r="V55" i="14"/>
  <c r="V56" i="14"/>
  <c r="V57" i="14"/>
  <c r="V58" i="14"/>
  <c r="V59" i="14"/>
  <c r="V60" i="14"/>
  <c r="V65" i="14"/>
  <c r="V53" i="14"/>
  <c r="V45" i="14"/>
  <c r="V46" i="14"/>
  <c r="V44" i="14"/>
  <c r="D47" i="14"/>
  <c r="F47" i="14"/>
  <c r="G47" i="14"/>
  <c r="I47" i="14"/>
  <c r="J47" i="14"/>
  <c r="L47" i="14"/>
  <c r="M47" i="14"/>
  <c r="O47" i="14"/>
  <c r="P47" i="14"/>
  <c r="R47" i="14"/>
  <c r="S47" i="14"/>
  <c r="U47" i="14"/>
  <c r="W40" i="14"/>
  <c r="W41" i="14"/>
  <c r="W42" i="14"/>
  <c r="W44" i="14"/>
  <c r="W45" i="14"/>
  <c r="W46" i="14"/>
  <c r="V39" i="14"/>
  <c r="V40" i="14"/>
  <c r="V41" i="14"/>
  <c r="V42" i="14"/>
  <c r="W39" i="14"/>
  <c r="W38" i="14"/>
  <c r="V38" i="14"/>
  <c r="D32" i="14"/>
  <c r="F32" i="14"/>
  <c r="G32" i="14"/>
  <c r="I32" i="14"/>
  <c r="J32" i="14"/>
  <c r="L32" i="14"/>
  <c r="M32" i="14"/>
  <c r="O32" i="14"/>
  <c r="P32" i="14"/>
  <c r="R32" i="14"/>
  <c r="S32" i="14"/>
  <c r="U32" i="14"/>
  <c r="W30" i="14"/>
  <c r="W31" i="14"/>
  <c r="W27" i="14"/>
  <c r="W28" i="14"/>
  <c r="W29" i="14"/>
  <c r="W25" i="14"/>
  <c r="W26" i="14"/>
  <c r="V28" i="14"/>
  <c r="V29" i="14"/>
  <c r="V30" i="14"/>
  <c r="V31" i="14"/>
  <c r="V23" i="14"/>
  <c r="V24" i="14"/>
  <c r="V25" i="14"/>
  <c r="V26" i="14"/>
  <c r="V27" i="14"/>
  <c r="W24" i="14"/>
  <c r="W23" i="14"/>
  <c r="W22" i="14"/>
  <c r="V22" i="14"/>
  <c r="S16" i="14"/>
  <c r="R16" i="14"/>
  <c r="P16" i="14"/>
  <c r="O16" i="14"/>
  <c r="M16" i="14"/>
  <c r="L16" i="14"/>
  <c r="J16" i="14"/>
  <c r="I16" i="14"/>
  <c r="G16" i="14"/>
  <c r="F16" i="14"/>
  <c r="D16" i="14"/>
  <c r="W15" i="14"/>
  <c r="V15" i="14"/>
  <c r="W14" i="14"/>
  <c r="V14" i="14"/>
  <c r="W13" i="14"/>
  <c r="V13" i="14"/>
  <c r="W12" i="14"/>
  <c r="V12" i="14"/>
  <c r="W11" i="14"/>
  <c r="V11" i="14"/>
  <c r="W10" i="14"/>
  <c r="V10" i="14"/>
  <c r="W9" i="14"/>
  <c r="V9" i="14"/>
  <c r="W8" i="14"/>
  <c r="V8" i="14"/>
  <c r="W7" i="14"/>
  <c r="W16" i="14" s="1"/>
  <c r="V7" i="14"/>
  <c r="V16" i="14" s="1"/>
  <c r="V66" i="14" l="1"/>
  <c r="V32" i="14"/>
  <c r="V47" i="14"/>
  <c r="W47" i="14"/>
  <c r="W32" i="14"/>
  <c r="D62" i="2" l="1"/>
  <c r="F62" i="2"/>
  <c r="G62" i="2"/>
  <c r="I62" i="2"/>
  <c r="J62" i="2"/>
  <c r="L62" i="2"/>
  <c r="M62" i="2"/>
  <c r="O62" i="2"/>
  <c r="P62" i="2"/>
  <c r="R62" i="2"/>
  <c r="S62" i="2"/>
  <c r="U62" i="2"/>
  <c r="W60" i="2"/>
  <c r="V60" i="2"/>
  <c r="W59" i="2"/>
  <c r="V59" i="2"/>
  <c r="W58" i="2"/>
  <c r="V58" i="2"/>
  <c r="W57" i="2"/>
  <c r="V57" i="2"/>
  <c r="V56" i="2"/>
  <c r="V61" i="2"/>
  <c r="V55" i="2"/>
  <c r="V52" i="2"/>
  <c r="V53" i="2"/>
  <c r="V51" i="2"/>
  <c r="V50" i="2"/>
  <c r="V62" i="2" s="1"/>
  <c r="W56" i="2"/>
  <c r="W61" i="2"/>
  <c r="W55" i="2"/>
  <c r="W51" i="2"/>
  <c r="W52" i="2"/>
  <c r="W53" i="2"/>
  <c r="W50" i="2"/>
  <c r="F44" i="2"/>
  <c r="G44" i="2"/>
  <c r="I44" i="2"/>
  <c r="J44" i="2"/>
  <c r="L44" i="2"/>
  <c r="M44" i="2"/>
  <c r="O44" i="2"/>
  <c r="P44" i="2"/>
  <c r="R44" i="2"/>
  <c r="S44" i="2"/>
  <c r="U44" i="2"/>
  <c r="D44" i="2"/>
  <c r="W39" i="2"/>
  <c r="W40" i="2"/>
  <c r="W41" i="2"/>
  <c r="W42" i="2"/>
  <c r="W43" i="2"/>
  <c r="W38" i="2"/>
  <c r="V39" i="2"/>
  <c r="V40" i="2"/>
  <c r="V41" i="2"/>
  <c r="V42" i="2"/>
  <c r="V43" i="2"/>
  <c r="V38" i="2"/>
  <c r="D32" i="2"/>
  <c r="F32" i="2"/>
  <c r="G32" i="2"/>
  <c r="I32" i="2"/>
  <c r="J32" i="2"/>
  <c r="L32" i="2"/>
  <c r="M32" i="2"/>
  <c r="O32" i="2"/>
  <c r="P32" i="2"/>
  <c r="R32" i="2"/>
  <c r="S32" i="2"/>
  <c r="U32" i="2"/>
  <c r="W29" i="2"/>
  <c r="W30" i="2"/>
  <c r="V29" i="2"/>
  <c r="V30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W32" i="2" s="1"/>
  <c r="V22" i="2"/>
  <c r="S16" i="2"/>
  <c r="R16" i="2"/>
  <c r="P16" i="2"/>
  <c r="O16" i="2"/>
  <c r="M16" i="2"/>
  <c r="L16" i="2"/>
  <c r="J16" i="2"/>
  <c r="I16" i="2"/>
  <c r="G16" i="2"/>
  <c r="F16" i="2"/>
  <c r="D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W16" i="2" s="1"/>
  <c r="V7" i="2"/>
  <c r="V16" i="2" s="1"/>
  <c r="V32" i="2" l="1"/>
  <c r="W62" i="2"/>
  <c r="W61" i="4"/>
  <c r="W56" i="4"/>
  <c r="W57" i="4"/>
  <c r="W58" i="4"/>
  <c r="W59" i="4"/>
  <c r="W60" i="4"/>
  <c r="W51" i="4"/>
  <c r="W52" i="4"/>
  <c r="W53" i="4"/>
  <c r="W54" i="4"/>
  <c r="W55" i="4"/>
  <c r="W50" i="4"/>
  <c r="V60" i="4"/>
  <c r="V61" i="4"/>
  <c r="V54" i="4"/>
  <c r="V55" i="4"/>
  <c r="V56" i="4"/>
  <c r="V57" i="4"/>
  <c r="V58" i="4"/>
  <c r="V59" i="4"/>
  <c r="V51" i="4"/>
  <c r="V52" i="4"/>
  <c r="V53" i="4"/>
  <c r="V50" i="4"/>
  <c r="U62" i="4"/>
  <c r="S62" i="4"/>
  <c r="R62" i="4"/>
  <c r="P62" i="4"/>
  <c r="O62" i="4"/>
  <c r="M62" i="4"/>
  <c r="L62" i="4"/>
  <c r="J62" i="4"/>
  <c r="I62" i="4"/>
  <c r="G62" i="4"/>
  <c r="F62" i="4"/>
  <c r="D62" i="4"/>
  <c r="U44" i="4"/>
  <c r="S44" i="4"/>
  <c r="R44" i="4"/>
  <c r="D44" i="4"/>
  <c r="F44" i="4"/>
  <c r="G44" i="4"/>
  <c r="I44" i="4"/>
  <c r="J44" i="4"/>
  <c r="L44" i="4"/>
  <c r="M44" i="4"/>
  <c r="O44" i="4"/>
  <c r="P44" i="4"/>
  <c r="W43" i="4"/>
  <c r="W42" i="4"/>
  <c r="W38" i="4"/>
  <c r="W39" i="4"/>
  <c r="W40" i="4"/>
  <c r="W37" i="4"/>
  <c r="V38" i="4"/>
  <c r="V39" i="4"/>
  <c r="V42" i="4"/>
  <c r="V43" i="4"/>
  <c r="V37" i="4"/>
  <c r="D31" i="4"/>
  <c r="F31" i="4"/>
  <c r="G31" i="4"/>
  <c r="I31" i="4"/>
  <c r="J31" i="4"/>
  <c r="L31" i="4"/>
  <c r="M31" i="4"/>
  <c r="O31" i="4"/>
  <c r="P31" i="4"/>
  <c r="R31" i="4"/>
  <c r="S31" i="4"/>
  <c r="U31" i="4"/>
  <c r="W28" i="4"/>
  <c r="W29" i="4"/>
  <c r="W30" i="4"/>
  <c r="W27" i="4"/>
  <c r="W26" i="4"/>
  <c r="W25" i="4"/>
  <c r="W23" i="4"/>
  <c r="W24" i="4"/>
  <c r="W22" i="4"/>
  <c r="V28" i="4"/>
  <c r="V29" i="4"/>
  <c r="V30" i="4"/>
  <c r="V26" i="4"/>
  <c r="V27" i="4"/>
  <c r="V24" i="4"/>
  <c r="V25" i="4"/>
  <c r="V23" i="4"/>
  <c r="V22" i="4"/>
  <c r="W15" i="4"/>
  <c r="W10" i="4"/>
  <c r="W11" i="4"/>
  <c r="W12" i="4"/>
  <c r="W13" i="4"/>
  <c r="W14" i="4"/>
  <c r="W9" i="4"/>
  <c r="W8" i="4"/>
  <c r="W7" i="4"/>
  <c r="V14" i="4"/>
  <c r="V15" i="4"/>
  <c r="V13" i="4"/>
  <c r="V11" i="4"/>
  <c r="V12" i="4"/>
  <c r="V10" i="4"/>
  <c r="V8" i="4"/>
  <c r="V9" i="4"/>
  <c r="V7" i="4"/>
  <c r="S16" i="4"/>
  <c r="R16" i="4"/>
  <c r="P16" i="4"/>
  <c r="O16" i="4"/>
  <c r="M16" i="4"/>
  <c r="L16" i="4"/>
  <c r="J16" i="4"/>
  <c r="I16" i="4"/>
  <c r="G16" i="4"/>
  <c r="F16" i="4"/>
  <c r="D16" i="4"/>
  <c r="V16" i="4" l="1"/>
  <c r="W31" i="4"/>
  <c r="W44" i="4"/>
  <c r="V31" i="4"/>
  <c r="W16" i="4"/>
  <c r="W62" i="4"/>
  <c r="V44" i="4"/>
  <c r="V62" i="4"/>
</calcChain>
</file>

<file path=xl/sharedStrings.xml><?xml version="1.0" encoding="utf-8"?>
<sst xmlns="http://schemas.openxmlformats.org/spreadsheetml/2006/main" count="6320" uniqueCount="320">
  <si>
    <t xml:space="preserve">Alkotóművészet és muzikológia alapszak zeneelmélet szakirány óra és vizsgaterve </t>
  </si>
  <si>
    <t>Kódszám</t>
  </si>
  <si>
    <t>Tantárgy</t>
  </si>
  <si>
    <t>tárgy típ.</t>
  </si>
  <si>
    <t>1.</t>
  </si>
  <si>
    <t>2.</t>
  </si>
  <si>
    <t>3.</t>
  </si>
  <si>
    <t>4.</t>
  </si>
  <si>
    <t>5.</t>
  </si>
  <si>
    <t>6.</t>
  </si>
  <si>
    <t>össz.ó.</t>
  </si>
  <si>
    <t>össz. Kredit</t>
  </si>
  <si>
    <t>ó.</t>
  </si>
  <si>
    <t>v.</t>
  </si>
  <si>
    <t>kr.</t>
  </si>
  <si>
    <t>e</t>
  </si>
  <si>
    <t>K</t>
  </si>
  <si>
    <t>Ált. és magy. zenetört. szigorlat</t>
  </si>
  <si>
    <t>Akusztika, pszichoakusztika</t>
  </si>
  <si>
    <t>Esztétikatörténet és etika</t>
  </si>
  <si>
    <t>Filozófiatörténet</t>
  </si>
  <si>
    <t>Testnevelés</t>
  </si>
  <si>
    <t>gy</t>
  </si>
  <si>
    <t>ai</t>
  </si>
  <si>
    <t>Műismeret, hangversenytapasztalat</t>
  </si>
  <si>
    <t>Művészettörténet, művelődési ismeretek</t>
  </si>
  <si>
    <t>Összesen:</t>
  </si>
  <si>
    <t>Szolfézs</t>
  </si>
  <si>
    <t>Gy</t>
  </si>
  <si>
    <t>Sz</t>
  </si>
  <si>
    <t>Kórusszolgálat</t>
  </si>
  <si>
    <t>Gy3</t>
  </si>
  <si>
    <t>Tra-pa</t>
  </si>
  <si>
    <t>Kamarazene/kamaraének</t>
  </si>
  <si>
    <t>Zongora</t>
  </si>
  <si>
    <t>Multimédiás ismeretek</t>
  </si>
  <si>
    <t>Szakmai nyelv</t>
  </si>
  <si>
    <t>Diplomamunka</t>
  </si>
  <si>
    <t>összesen:</t>
  </si>
  <si>
    <t>Zeneelmélet</t>
  </si>
  <si>
    <t>Stílusism.,  műelemzés</t>
  </si>
  <si>
    <t xml:space="preserve">        </t>
  </si>
  <si>
    <t>Karvezetés, kargyak.</t>
  </si>
  <si>
    <t>Continuojáték</t>
  </si>
  <si>
    <t>Hangszerismeret</t>
  </si>
  <si>
    <t>Latin nyelv</t>
  </si>
  <si>
    <t>Zeneelm.tört.</t>
  </si>
  <si>
    <t>Népzene</t>
  </si>
  <si>
    <t>Hangképzés</t>
  </si>
  <si>
    <t>Repertoár ism.</t>
  </si>
  <si>
    <t>Kortárszenei gyakorlat</t>
  </si>
  <si>
    <t>D./ Egyéb választható tárgyak</t>
  </si>
  <si>
    <t>Idegen nyelv</t>
  </si>
  <si>
    <t>Zenei ism.terj.</t>
  </si>
  <si>
    <t>Beszédgyakorlat</t>
  </si>
  <si>
    <t>Zeneokt. Tört.</t>
  </si>
  <si>
    <t>E</t>
  </si>
  <si>
    <t>Improvizáció</t>
  </si>
  <si>
    <t>Mesterkurzus</t>
  </si>
  <si>
    <t>tömbösített kurzusok</t>
  </si>
  <si>
    <t>Spec.koll.</t>
  </si>
  <si>
    <t>Marketing- és koncertszervezési alapismeretek</t>
  </si>
  <si>
    <t>Bölcsészeti stúdiumok*</t>
  </si>
  <si>
    <t>Pszichológiai elméleti alapok</t>
  </si>
  <si>
    <t>A tanárjelölt személyiségének...</t>
  </si>
  <si>
    <t>A nevelés társadalmi alapjai</t>
  </si>
  <si>
    <t>Gondolkodók a nevelésről</t>
  </si>
  <si>
    <t>Bevezetés az oktatás és az iskola. világába</t>
  </si>
  <si>
    <t>* BTK-ról: művelődés szervezés, néprajz, kommunikáció szakirányról</t>
  </si>
  <si>
    <t xml:space="preserve"> </t>
  </si>
  <si>
    <t>Röviditések:</t>
  </si>
  <si>
    <t>tárgy típusa:</t>
  </si>
  <si>
    <t>1-6</t>
  </si>
  <si>
    <t>= félévek</t>
  </si>
  <si>
    <t xml:space="preserve">  = heti óraszám</t>
  </si>
  <si>
    <t xml:space="preserve">ó.  </t>
  </si>
  <si>
    <t xml:space="preserve">v. </t>
  </si>
  <si>
    <t xml:space="preserve"> = vizsgamód</t>
  </si>
  <si>
    <t>= kollokvium</t>
  </si>
  <si>
    <t>-K</t>
  </si>
  <si>
    <t>Szi</t>
  </si>
  <si>
    <t xml:space="preserve"> = szigorlati tárgy</t>
  </si>
  <si>
    <t xml:space="preserve"> = gyakorlati tárgy/művészeti</t>
  </si>
  <si>
    <t xml:space="preserve">e       </t>
  </si>
  <si>
    <t xml:space="preserve"> = elméleti tárgy/művészeti</t>
  </si>
  <si>
    <t>ZV</t>
  </si>
  <si>
    <t>= záróvizsga tárgy</t>
  </si>
  <si>
    <t xml:space="preserve">     - Gy</t>
  </si>
  <si>
    <t xml:space="preserve">   = gyakorlati jegy </t>
  </si>
  <si>
    <t xml:space="preserve">       - Gy3  </t>
  </si>
  <si>
    <t xml:space="preserve">  = minősített aláírás /kredittel/</t>
  </si>
  <si>
    <t xml:space="preserve">      - ai    </t>
  </si>
  <si>
    <t>= aláírás /kredit nélkül/</t>
  </si>
  <si>
    <t xml:space="preserve">kr. </t>
  </si>
  <si>
    <t xml:space="preserve"> = félévi kreditszám</t>
  </si>
  <si>
    <t>Max. 3 kamaracsoportban való részvétel lehetséges, a második és harmadik csoportra 2-2 kreditpont adható.</t>
  </si>
  <si>
    <t xml:space="preserve">       - ai    = aláírás /kredit nélkül/</t>
  </si>
  <si>
    <t>ZV      = záróvizsga tárgy</t>
  </si>
  <si>
    <t xml:space="preserve">       - Gy3    = minősített aláírás /kredittel/</t>
  </si>
  <si>
    <t xml:space="preserve">       - Gy   = gyakorlati jegy </t>
  </si>
  <si>
    <t>Szi     = szigorlati tárgy</t>
  </si>
  <si>
    <t xml:space="preserve">       - K     = kollokvium</t>
  </si>
  <si>
    <t>e        = elméleti tárgy/művészeti</t>
  </si>
  <si>
    <t>v.       = vizsgamód</t>
  </si>
  <si>
    <t>kr.      = félévi kreditszám</t>
  </si>
  <si>
    <t>gy      = gyakorlati tárgy/művészeti</t>
  </si>
  <si>
    <t>ó.       = heti óraszám</t>
  </si>
  <si>
    <t>1-6   = félévek</t>
  </si>
  <si>
    <t>*A szolfézs, zeneelmélet, műelemzés, analízis tárgycsoport a 6. félévben szigorlattal zárul.</t>
  </si>
  <si>
    <t>Marketing- és koncertszervezési alapism.</t>
  </si>
  <si>
    <t>Főtárgyszeminárium</t>
  </si>
  <si>
    <t>Kamarazene 3.</t>
  </si>
  <si>
    <t>Kamarazene 2.</t>
  </si>
  <si>
    <t>Összesen :</t>
  </si>
  <si>
    <t>Kiséret, lapróljáték</t>
  </si>
  <si>
    <t>Interpretációs gyak.</t>
  </si>
  <si>
    <t>Repertoárismeret</t>
  </si>
  <si>
    <t>Hangszermetodika</t>
  </si>
  <si>
    <t>Zv</t>
  </si>
  <si>
    <t>C./   Differenciált szakmai ismeretek</t>
  </si>
  <si>
    <t>Partitúraismeret</t>
  </si>
  <si>
    <t>Kamarazene</t>
  </si>
  <si>
    <t>Szolf.,zeneelm., műelemzés szigorlat</t>
  </si>
  <si>
    <t>A. / Általános szakmai  ismeretek</t>
  </si>
  <si>
    <t>Akusztika</t>
  </si>
  <si>
    <t>A. / Alapozó ismeretek</t>
  </si>
  <si>
    <t>Regisztrációs gyakorlat</t>
  </si>
  <si>
    <t>Kortárs zenei gyakorlat</t>
  </si>
  <si>
    <t>Gy31</t>
  </si>
  <si>
    <t>*A szolfézs,  zeneelmélet, műelemzés, analízis tárgycsoport a 6. félévben szigorlattal zárul.</t>
  </si>
  <si>
    <t>- Gy3    = minősített aláírás /kredittel/</t>
  </si>
  <si>
    <t>Zenekar</t>
  </si>
  <si>
    <t>Korrepetíció</t>
  </si>
  <si>
    <t>Vonósegyüttes</t>
  </si>
  <si>
    <t>Mheg.köt. (hegedűsöknek)</t>
  </si>
  <si>
    <t>Vonós spec.koll.</t>
  </si>
  <si>
    <t>Vihuela játék alapism.</t>
  </si>
  <si>
    <t xml:space="preserve">1-6= félévek, ó.= heti óraszám, </t>
  </si>
  <si>
    <t>v.= vizsgamód, - K     = kollokvium,  - Gy   = gyakorlati jegy, - Gy3    = minősített aláírás /kredittel/,  - ai    = aláírás /kredit nélkül/</t>
  </si>
  <si>
    <t>tárgy típusa: gy      = gyakorlati tárgy/művészeti, e        = elméleti tárgy/művészeti, Szi     = szigorlati tárgy, ZV      = záróvizsga tárgy másodikra 2 kreditpont adható.</t>
  </si>
  <si>
    <t>Max. 2 kamaracsoportban való részvétel lehetséges,</t>
  </si>
  <si>
    <t>Consort játék</t>
  </si>
  <si>
    <t>Histórikus táncok</t>
  </si>
  <si>
    <t>Díszítéstan</t>
  </si>
  <si>
    <t xml:space="preserve">*A szolfézs,  zeneelmélet, műelemzés, analízis tárgycsoport a 6. félévben szigorlattal zárul.  </t>
  </si>
  <si>
    <t>Fúvószenekar***</t>
  </si>
  <si>
    <t>Fúvószenekar</t>
  </si>
  <si>
    <t>Jogi alapismeretek</t>
  </si>
  <si>
    <t>***Szaxofon szakirányon a fúvószenekar tantárgy 1-6. félévben kötelező tárgy, a többi fafúvós szakirányon 1-4. félévig kötelező.</t>
  </si>
  <si>
    <t xml:space="preserve">         kr.      = félévi kreditszám</t>
  </si>
  <si>
    <t>Max. 3 kamaracsoportban való részvétel lehetséges, a második és harmadik csoportra 2-2 kreditpont adható</t>
  </si>
  <si>
    <t>tömbösített kurzus</t>
  </si>
  <si>
    <t>Rézfúvós együttes</t>
  </si>
  <si>
    <t>Max. 3 kamaracsoportban való részvétel lehetséges, a 2. és 3. csoportra 2-2 kreditpont adható.</t>
  </si>
  <si>
    <t xml:space="preserve">           kr.      = félévi kreditszám</t>
  </si>
  <si>
    <t>- K     = kollokvium</t>
  </si>
  <si>
    <t xml:space="preserve">- Gy   = gyakorlati jegy </t>
  </si>
  <si>
    <t>- ai    = aláírás /kredit nélkül/</t>
  </si>
  <si>
    <t>Kamaraének</t>
  </si>
  <si>
    <t>Összesen</t>
  </si>
  <si>
    <t>Metodika</t>
  </si>
  <si>
    <t>Repertoárism.</t>
  </si>
  <si>
    <t>Szinpadi játék</t>
  </si>
  <si>
    <t>Német</t>
  </si>
  <si>
    <t>Hangegészségtan</t>
  </si>
  <si>
    <t>Kamarazene/    kamaraének</t>
  </si>
  <si>
    <t>Zeneszerzés</t>
  </si>
  <si>
    <t>Stílusismeret,műelemzés</t>
  </si>
  <si>
    <t>Vez.gyak.</t>
  </si>
  <si>
    <t>Zenekar-, karvezetés</t>
  </si>
  <si>
    <t>Magánének, korrep.</t>
  </si>
  <si>
    <t>Continuo-játék</t>
  </si>
  <si>
    <t>Zenekar/kórus hosp.</t>
  </si>
  <si>
    <t>Ütőhangszerek</t>
  </si>
  <si>
    <t>Hangszerism, hangszerelés</t>
  </si>
  <si>
    <t>Kamarakórus</t>
  </si>
  <si>
    <t xml:space="preserve"> Spec.koll.</t>
  </si>
  <si>
    <t>Vallástörténet</t>
  </si>
  <si>
    <t>Olasz</t>
  </si>
  <si>
    <t>Liturgikus gyakorlat</t>
  </si>
  <si>
    <t>tömbösített program</t>
  </si>
  <si>
    <t>Kamarazene/ kamaraének</t>
  </si>
  <si>
    <t>Szakmai nyelv - latin</t>
  </si>
  <si>
    <t>Vez. Gyak</t>
  </si>
  <si>
    <t>Kargyak, karvez.</t>
  </si>
  <si>
    <t>Liturgikus orgonajáték</t>
  </si>
  <si>
    <t>Orgona</t>
  </si>
  <si>
    <t>Gregorián</t>
  </si>
  <si>
    <t>Népének</t>
  </si>
  <si>
    <t>Liturgika</t>
  </si>
  <si>
    <t>Orgonaismeret</t>
  </si>
  <si>
    <t>Vallástört., bibliaism.</t>
  </si>
  <si>
    <t>Recitációs gyakorlat</t>
  </si>
  <si>
    <t>Egyházzen irod., repertoárism.</t>
  </si>
  <si>
    <t>Szakmai nyelv- latin</t>
  </si>
  <si>
    <t>Egyházzene irodalom, repertoárism.</t>
  </si>
  <si>
    <t>Zeneokt. tört.</t>
  </si>
  <si>
    <t xml:space="preserve">v.       </t>
  </si>
  <si>
    <t>= vizsgamód</t>
  </si>
  <si>
    <t xml:space="preserve">  - K     </t>
  </si>
  <si>
    <t xml:space="preserve"> - Gy   </t>
  </si>
  <si>
    <t xml:space="preserve">= gyakorlati jegy </t>
  </si>
  <si>
    <t xml:space="preserve">  - Gy3   </t>
  </si>
  <si>
    <t xml:space="preserve"> = minősített aláírás /kredittel/</t>
  </si>
  <si>
    <t xml:space="preserve">Szi     </t>
  </si>
  <si>
    <t>= szigorlati tárgy</t>
  </si>
  <si>
    <t xml:space="preserve">ZV     </t>
  </si>
  <si>
    <t xml:space="preserve"> = záróvizsga tárgy</t>
  </si>
  <si>
    <t xml:space="preserve">  - ai    </t>
  </si>
  <si>
    <t>Félévek</t>
  </si>
  <si>
    <t>Kötelező tárgyak</t>
  </si>
  <si>
    <t>BA Klasszikus zongora előadóművész óra és vizsgaterve</t>
  </si>
  <si>
    <t>-</t>
  </si>
  <si>
    <t>Szabadon választható tárgyak</t>
  </si>
  <si>
    <r>
      <t>Záróvizsga:</t>
    </r>
    <r>
      <rPr>
        <b/>
        <sz val="8"/>
        <rFont val="Times New Roman"/>
        <family val="1"/>
        <charset val="238"/>
      </rPr>
      <t xml:space="preserve"> Diplomahangverseny</t>
    </r>
  </si>
  <si>
    <t xml:space="preserve">       - Gy3    = minősített aláírás</t>
  </si>
  <si>
    <t xml:space="preserve">       - ai    = aláírás </t>
  </si>
  <si>
    <t>A nevelés pszichológiai alapjai 1</t>
  </si>
  <si>
    <t>A nevelés pszichológiai alapjai 2</t>
  </si>
  <si>
    <t>A nevelés szociálpszichológiája</t>
  </si>
  <si>
    <t>Bevezetés a zenepszichológiába</t>
  </si>
  <si>
    <r>
      <t>Ált. és magyar zenetörténet</t>
    </r>
    <r>
      <rPr>
        <sz val="8"/>
        <color rgb="FF0070C0"/>
        <rFont val="Times New Roman"/>
        <family val="1"/>
        <charset val="238"/>
      </rPr>
      <t xml:space="preserve"> ♫</t>
    </r>
  </si>
  <si>
    <r>
      <t xml:space="preserve">Szolfézs* </t>
    </r>
    <r>
      <rPr>
        <sz val="8"/>
        <color rgb="FF0070C0"/>
        <rFont val="Times New Roman"/>
        <family val="1"/>
        <charset val="238"/>
      </rPr>
      <t>♫</t>
    </r>
  </si>
  <si>
    <r>
      <t xml:space="preserve">Műelemzés, analízis* </t>
    </r>
    <r>
      <rPr>
        <sz val="8"/>
        <color rgb="FF0070C0"/>
        <rFont val="Times New Roman"/>
        <family val="1"/>
        <charset val="238"/>
      </rPr>
      <t>♫</t>
    </r>
  </si>
  <si>
    <r>
      <t xml:space="preserve">Zeneelmélet * </t>
    </r>
    <r>
      <rPr>
        <sz val="8"/>
        <color rgb="FF0070C0"/>
        <rFont val="Times New Roman"/>
        <family val="1"/>
        <charset val="238"/>
      </rPr>
      <t>♫</t>
    </r>
  </si>
  <si>
    <r>
      <t xml:space="preserve">Kamarazene </t>
    </r>
    <r>
      <rPr>
        <b/>
        <sz val="8"/>
        <color rgb="FF0070C0"/>
        <rFont val="Times New Roman"/>
        <family val="1"/>
        <charset val="238"/>
      </rPr>
      <t>♫</t>
    </r>
  </si>
  <si>
    <r>
      <t>zongora főtárgy</t>
    </r>
    <r>
      <rPr>
        <b/>
        <sz val="8"/>
        <color rgb="FF0070C0"/>
        <rFont val="Times New Roman"/>
        <family val="1"/>
        <charset val="238"/>
      </rPr>
      <t xml:space="preserve"> ♫</t>
    </r>
  </si>
  <si>
    <r>
      <t xml:space="preserve">Kamarazene </t>
    </r>
    <r>
      <rPr>
        <sz val="8"/>
        <color rgb="FF0070C0"/>
        <rFont val="Times New Roman"/>
        <family val="1"/>
        <charset val="238"/>
      </rPr>
      <t>♫</t>
    </r>
  </si>
  <si>
    <r>
      <t>Orgona főtárgy</t>
    </r>
    <r>
      <rPr>
        <b/>
        <sz val="8"/>
        <color rgb="FF0070C0"/>
        <rFont val="Times New Roman"/>
        <family val="1"/>
        <charset val="238"/>
      </rPr>
      <t xml:space="preserve"> ♫</t>
    </r>
  </si>
  <si>
    <r>
      <rPr>
        <b/>
        <sz val="8"/>
        <color rgb="FF0070C0"/>
        <rFont val="Times New Roman"/>
        <family val="1"/>
        <charset val="238"/>
      </rPr>
      <t>♫</t>
    </r>
    <r>
      <rPr>
        <b/>
        <sz val="8"/>
        <rFont val="Times New Roman"/>
        <family val="1"/>
        <charset val="238"/>
      </rPr>
      <t xml:space="preserve"> = a tantárgyak egymást követő félévei egymásra épülő ismereteket tartalmaznak, ezért csak a félévek sorrendjében vehetőek fel és végezhetőek el.</t>
    </r>
  </si>
  <si>
    <t>BA Klasszikus hegedű előadóművész alapképzés óra és vizsgaterve</t>
  </si>
  <si>
    <r>
      <t xml:space="preserve">Kamarazene </t>
    </r>
    <r>
      <rPr>
        <sz val="8"/>
        <color theme="1"/>
        <rFont val="Times New Roman"/>
        <family val="1"/>
        <charset val="238"/>
      </rPr>
      <t xml:space="preserve">(opcionálisan vonósnégyes) </t>
    </r>
    <r>
      <rPr>
        <sz val="8"/>
        <color rgb="FF0070C0"/>
        <rFont val="Times New Roman"/>
        <family val="1"/>
        <charset val="238"/>
      </rPr>
      <t>♫</t>
    </r>
  </si>
  <si>
    <r>
      <t xml:space="preserve">Zenekar </t>
    </r>
    <r>
      <rPr>
        <b/>
        <sz val="8"/>
        <color rgb="FF0070C0"/>
        <rFont val="Times New Roman"/>
        <family val="1"/>
        <charset val="238"/>
      </rPr>
      <t>♫</t>
    </r>
  </si>
  <si>
    <r>
      <t xml:space="preserve">Vonós főtárgy  </t>
    </r>
    <r>
      <rPr>
        <b/>
        <sz val="8"/>
        <color rgb="FF0070C0"/>
        <rFont val="Times New Roman"/>
        <family val="1"/>
        <charset val="238"/>
      </rPr>
      <t>♫</t>
    </r>
  </si>
  <si>
    <t>BA Klasszikus mélyhegedű előadóművész alapképzés óra és vizsgaterve</t>
  </si>
  <si>
    <t>Zongora kötelező</t>
  </si>
  <si>
    <t>BA Klasszikus furulya előadóművész alapképzés óra és vizsgaterve</t>
  </si>
  <si>
    <t>BA Klasszikus gitár előadóművész alapképzés óra és vizsgaterve</t>
  </si>
  <si>
    <t>BA Klasszikus orgona előadóművész óra és vizsgaterve</t>
  </si>
  <si>
    <t>BA Klasszikus szaxofon előadóművész alapképzés óra és vizsgaterve</t>
  </si>
  <si>
    <r>
      <t>Zenekar</t>
    </r>
    <r>
      <rPr>
        <b/>
        <sz val="8"/>
        <color rgb="FF0070C0"/>
        <rFont val="Times New Roman"/>
        <family val="1"/>
        <charset val="238"/>
      </rPr>
      <t xml:space="preserve"> ♫</t>
    </r>
  </si>
  <si>
    <t>*Hangszermetodika  gordon szakon 2 félév (többi vonós szakon 4 félév)</t>
  </si>
  <si>
    <t>Fúvószenekar**</t>
  </si>
  <si>
    <t>**Szaxofon szakirányon a zenekar elnevezésű tantárgy 1-4. félévben kötelező tantárgy, 5-6. félévben kötelezően választható tárgy, amennyiben a szimfonikus zenekar repertoárjában  olyan mű szerepel, amelyben szaxofon közreműködése szükséges. = ebből lett a Szaxofonegyüttes 6 félév</t>
  </si>
  <si>
    <t>** Fúvószenekar 4 félévben kötelező a fafúvós szakirányokon (kivétel a szaxofon szakon ahol 6 félév)</t>
  </si>
  <si>
    <t>Zenekar (Szaxofonegyüttes)</t>
  </si>
  <si>
    <t>BA Klasszikus fuvola, oboa, klarinét, fagott előadóművész alapképzés óra és vizsgaterve</t>
  </si>
  <si>
    <t>BA Klasszikus kürt, trombita, harsona, tuba előadóművész alapképzés óra és vizsgaterve</t>
  </si>
  <si>
    <r>
      <t xml:space="preserve">Fúvós főtárgy </t>
    </r>
    <r>
      <rPr>
        <b/>
        <sz val="8"/>
        <color rgb="FF0070C0"/>
        <rFont val="Times New Roman"/>
        <family val="1"/>
        <charset val="238"/>
      </rPr>
      <t>♫</t>
    </r>
  </si>
  <si>
    <t>BA Klasszikus ének előadóművész alapképzés óra és vizsgaterve</t>
  </si>
  <si>
    <r>
      <t xml:space="preserve">Ütőhangszeres  főtárgy </t>
    </r>
    <r>
      <rPr>
        <b/>
        <sz val="8"/>
        <color rgb="FF0070C0"/>
        <rFont val="Times New Roman"/>
        <family val="1"/>
        <charset val="238"/>
      </rPr>
      <t>♫</t>
    </r>
  </si>
  <si>
    <t>BA Klasszikus gordon előadóművész alapképzés óra és vizsgaterve</t>
  </si>
  <si>
    <t>BA Klasszikus gordonka előadóművész alapképzés óra és vizsgaterve</t>
  </si>
  <si>
    <t>BA Klasszikus ütőhangszer előadóművész alapképzés óra és vizsgaterve</t>
  </si>
  <si>
    <r>
      <t xml:space="preserve">Szolfézs </t>
    </r>
    <r>
      <rPr>
        <sz val="8"/>
        <color rgb="FF0070C0"/>
        <rFont val="Times New Roman"/>
        <family val="1"/>
        <charset val="238"/>
      </rPr>
      <t>♫</t>
    </r>
  </si>
  <si>
    <r>
      <t>Zeneelmélet</t>
    </r>
    <r>
      <rPr>
        <sz val="8"/>
        <color rgb="FF0070C0"/>
        <rFont val="Times New Roman"/>
        <family val="1"/>
        <charset val="238"/>
      </rPr>
      <t xml:space="preserve"> ♫</t>
    </r>
  </si>
  <si>
    <t>Szakmai nyelv (olasz)</t>
  </si>
  <si>
    <t>BA egyházzene-orgona előadóművész alapképzés óra és vizsgaterve</t>
  </si>
  <si>
    <t>BA egyházzene-karvezetés előadóművész alapképzés óra és vizsgaterve</t>
  </si>
  <si>
    <t>6   = félévek</t>
  </si>
  <si>
    <t xml:space="preserve">gy      = gyakorlati tárgy/művészeti </t>
  </si>
  <si>
    <t xml:space="preserve">e        = elméleti tárgy/művészeti      </t>
  </si>
  <si>
    <t xml:space="preserve"> - Gy3    = minősített aláírás /kredittel/</t>
  </si>
  <si>
    <t xml:space="preserve">ZV      = záróvizsga tárgy </t>
  </si>
  <si>
    <t>Előadóművészet          (klasszikus)</t>
  </si>
  <si>
    <t>Hegedű</t>
  </si>
  <si>
    <t>Mélyhegedű</t>
  </si>
  <si>
    <t>Gordonka</t>
  </si>
  <si>
    <t>Gordon</t>
  </si>
  <si>
    <t>Gitár</t>
  </si>
  <si>
    <t>Furulya</t>
  </si>
  <si>
    <t>Fuvola</t>
  </si>
  <si>
    <t>Oboa</t>
  </si>
  <si>
    <t>Klarinét</t>
  </si>
  <si>
    <t>Szaxofon</t>
  </si>
  <si>
    <t>Fagott</t>
  </si>
  <si>
    <t>Kürt</t>
  </si>
  <si>
    <t>Trombita</t>
  </si>
  <si>
    <t>Harsona</t>
  </si>
  <si>
    <t>Tuba</t>
  </si>
  <si>
    <t>Ének</t>
  </si>
  <si>
    <t>Zeneismeret</t>
  </si>
  <si>
    <t>Alkotóművészet és muzikológia</t>
  </si>
  <si>
    <t>Zenekar és kórusvezetés</t>
  </si>
  <si>
    <t>Előadóművészet      Egyházzene</t>
  </si>
  <si>
    <t>Egyházzene-orgona</t>
  </si>
  <si>
    <t>egyházzene-kórusvezetés</t>
  </si>
  <si>
    <t>BA Zenekar és kórusvezetés előadóművész alapképzés óra és vizsgaterve</t>
  </si>
  <si>
    <t xml:space="preserve">Alkotóművészet és muzikológia alapszak zeneismeret szakirány óra és vizsgaterve </t>
  </si>
  <si>
    <t>Vez. Gyak.</t>
  </si>
  <si>
    <t>Karirodalom. repertoár ism.</t>
  </si>
  <si>
    <t>6= félévek</t>
  </si>
  <si>
    <t>ó. = heti óraszám</t>
  </si>
  <si>
    <t>kr. = félévi kreditszám</t>
  </si>
  <si>
    <t>v. = vizsgamód</t>
  </si>
  <si>
    <t xml:space="preserve">e  = elméleti tárgy/művészeti   </t>
  </si>
  <si>
    <t>gy = gyakorlati tárgy/művészeti</t>
  </si>
  <si>
    <t xml:space="preserve"> Gy3 = minősített aláírás /kredittel/</t>
  </si>
  <si>
    <t>K = kollokvium</t>
  </si>
  <si>
    <t>Szi  = szigorlati tárgy</t>
  </si>
  <si>
    <t xml:space="preserve"> ai  = aláírás /kredit nélkül/</t>
  </si>
  <si>
    <t xml:space="preserve"> Gy   = gyakorlati jegy </t>
  </si>
  <si>
    <t>Énekkar</t>
  </si>
  <si>
    <r>
      <t>Ált. és magyar zenetörténet</t>
    </r>
    <r>
      <rPr>
        <sz val="11"/>
        <color rgb="FF0070C0"/>
        <rFont val="Times New Roman"/>
        <family val="1"/>
        <charset val="238"/>
      </rPr>
      <t xml:space="preserve"> ♫</t>
    </r>
  </si>
  <si>
    <r>
      <t xml:space="preserve">Szolfézs* </t>
    </r>
    <r>
      <rPr>
        <sz val="11"/>
        <color rgb="FF0070C0"/>
        <rFont val="Times New Roman"/>
        <family val="1"/>
        <charset val="238"/>
      </rPr>
      <t>♫</t>
    </r>
  </si>
  <si>
    <r>
      <t xml:space="preserve">Zeneelmélet * </t>
    </r>
    <r>
      <rPr>
        <sz val="11"/>
        <color rgb="FF0070C0"/>
        <rFont val="Times New Roman"/>
        <family val="1"/>
        <charset val="238"/>
      </rPr>
      <t>♫</t>
    </r>
  </si>
  <si>
    <r>
      <t xml:space="preserve">Műelemzés, analízis* </t>
    </r>
    <r>
      <rPr>
        <sz val="11"/>
        <color rgb="FF0070C0"/>
        <rFont val="Times New Roman"/>
        <family val="1"/>
        <charset val="238"/>
      </rPr>
      <t>♫</t>
    </r>
  </si>
  <si>
    <r>
      <t xml:space="preserve">Kamarazene </t>
    </r>
    <r>
      <rPr>
        <b/>
        <sz val="11"/>
        <color rgb="FF0070C0"/>
        <rFont val="Times New Roman"/>
        <family val="1"/>
        <charset val="238"/>
      </rPr>
      <t>♫</t>
    </r>
  </si>
  <si>
    <r>
      <t>Zenekar</t>
    </r>
    <r>
      <rPr>
        <b/>
        <sz val="11"/>
        <color rgb="FF0070C0"/>
        <rFont val="Times New Roman"/>
        <family val="1"/>
        <charset val="238"/>
      </rPr>
      <t xml:space="preserve"> ♫</t>
    </r>
  </si>
  <si>
    <r>
      <t xml:space="preserve">Vonós főtárgy  </t>
    </r>
    <r>
      <rPr>
        <b/>
        <sz val="11"/>
        <color rgb="FF0070C0"/>
        <rFont val="Times New Roman"/>
        <family val="1"/>
        <charset val="238"/>
      </rPr>
      <t>♫</t>
    </r>
  </si>
  <si>
    <r>
      <t xml:space="preserve">Kamarazene </t>
    </r>
    <r>
      <rPr>
        <sz val="11"/>
        <color rgb="FF0070C0"/>
        <rFont val="Times New Roman"/>
        <family val="1"/>
        <charset val="238"/>
      </rPr>
      <t>♫</t>
    </r>
  </si>
  <si>
    <r>
      <t xml:space="preserve">Zenekar (Gitárzenekar)  </t>
    </r>
    <r>
      <rPr>
        <sz val="11"/>
        <color rgb="FF0070C0"/>
        <rFont val="Times New Roman"/>
        <family val="1"/>
        <charset val="238"/>
      </rPr>
      <t>♫</t>
    </r>
  </si>
  <si>
    <r>
      <t xml:space="preserve"> Főtárgy </t>
    </r>
    <r>
      <rPr>
        <b/>
        <sz val="11"/>
        <color rgb="FF0070C0"/>
        <rFont val="Times New Roman"/>
        <family val="1"/>
        <charset val="238"/>
      </rPr>
      <t>♫</t>
    </r>
  </si>
  <si>
    <r>
      <t>Furulya főtárgy</t>
    </r>
    <r>
      <rPr>
        <b/>
        <sz val="11"/>
        <color rgb="FF0070C0"/>
        <rFont val="Times New Roman"/>
        <family val="1"/>
        <charset val="238"/>
      </rPr>
      <t xml:space="preserve"> ♫</t>
    </r>
  </si>
  <si>
    <r>
      <t xml:space="preserve">Fafúvós főtárgy </t>
    </r>
    <r>
      <rPr>
        <b/>
        <sz val="11"/>
        <color rgb="FF0070C0"/>
        <rFont val="Times New Roman"/>
        <family val="1"/>
        <charset val="238"/>
      </rPr>
      <t>♫</t>
    </r>
  </si>
  <si>
    <r>
      <t xml:space="preserve">Szaxofon főtárgy </t>
    </r>
    <r>
      <rPr>
        <b/>
        <sz val="11"/>
        <color rgb="FF0070C0"/>
        <rFont val="Times New Roman"/>
        <family val="1"/>
        <charset val="238"/>
      </rPr>
      <t>♫</t>
    </r>
  </si>
  <si>
    <r>
      <t xml:space="preserve">Ének  főtárgy </t>
    </r>
    <r>
      <rPr>
        <sz val="11"/>
        <color rgb="FF0070C0"/>
        <rFont val="Times New Roman"/>
        <family val="1"/>
        <charset val="238"/>
      </rPr>
      <t>♫</t>
    </r>
  </si>
  <si>
    <t>Zenekar/Énekkar</t>
  </si>
  <si>
    <r>
      <t xml:space="preserve">Szolfézs </t>
    </r>
    <r>
      <rPr>
        <sz val="11"/>
        <color rgb="FF0070C0"/>
        <rFont val="Times New Roman"/>
        <family val="1"/>
        <charset val="238"/>
      </rPr>
      <t>♫</t>
    </r>
  </si>
  <si>
    <r>
      <t>Zeneelmélet</t>
    </r>
    <r>
      <rPr>
        <sz val="11"/>
        <color rgb="FF0070C0"/>
        <rFont val="Times New Roman"/>
        <family val="1"/>
        <charset val="238"/>
      </rPr>
      <t xml:space="preserve"> 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</si>
</sst>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0"/>
      <color indexed="8"/>
      <name val="Arial CE"/>
      <charset val="238"/>
    </font>
    <font>
      <u/>
      <sz val="10"/>
      <color indexed="12"/>
      <name val="Arial CE"/>
      <charset val="238"/>
    </font>
    <font>
      <sz val="11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2" fillId="0" borderId="0" xfId="0" applyFont="1" applyAlignment="1">
      <alignment horizontal="justify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justify"/>
    </xf>
    <xf numFmtId="0" fontId="2" fillId="0" borderId="4" xfId="0" applyFont="1" applyBorder="1" applyAlignment="1">
      <alignment horizontal="justify" wrapText="1"/>
    </xf>
    <xf numFmtId="0" fontId="2" fillId="0" borderId="4" xfId="0" applyFont="1" applyBorder="1" applyAlignment="1">
      <alignment horizontal="justify"/>
    </xf>
    <xf numFmtId="0" fontId="2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justify"/>
    </xf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justify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justify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justify"/>
    </xf>
    <xf numFmtId="0" fontId="2" fillId="0" borderId="0" xfId="0" applyFont="1" applyAlignment="1"/>
    <xf numFmtId="49" fontId="2" fillId="0" borderId="0" xfId="0" applyNumberFormat="1" applyFont="1" applyAlignment="1">
      <alignment horizontal="justify"/>
    </xf>
    <xf numFmtId="0" fontId="2" fillId="0" borderId="2" xfId="0" applyFont="1" applyBorder="1" applyAlignment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justify"/>
    </xf>
    <xf numFmtId="49" fontId="2" fillId="0" borderId="0" xfId="0" applyNumberFormat="1" applyFont="1"/>
    <xf numFmtId="0" fontId="2" fillId="0" borderId="2" xfId="0" applyFont="1" applyBorder="1" applyAlignment="1">
      <alignment horizontal="justify"/>
    </xf>
    <xf numFmtId="0" fontId="2" fillId="0" borderId="2" xfId="0" applyFont="1" applyBorder="1" applyAlignment="1">
      <alignment horizontal="justify"/>
    </xf>
    <xf numFmtId="0" fontId="6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justify"/>
    </xf>
    <xf numFmtId="0" fontId="2" fillId="0" borderId="12" xfId="0" applyFont="1" applyBorder="1" applyAlignment="1">
      <alignment horizontal="justify" wrapText="1"/>
    </xf>
    <xf numFmtId="0" fontId="2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justify"/>
    </xf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justify" wrapText="1"/>
    </xf>
    <xf numFmtId="0" fontId="6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justify"/>
    </xf>
    <xf numFmtId="0" fontId="12" fillId="0" borderId="0" xfId="0" applyFont="1"/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justify"/>
    </xf>
    <xf numFmtId="0" fontId="6" fillId="0" borderId="2" xfId="0" applyFont="1" applyBorder="1" applyAlignment="1">
      <alignment horizontal="justify"/>
    </xf>
    <xf numFmtId="0" fontId="13" fillId="0" borderId="0" xfId="0" applyFont="1"/>
    <xf numFmtId="0" fontId="14" fillId="0" borderId="0" xfId="0" applyFont="1"/>
    <xf numFmtId="0" fontId="2" fillId="0" borderId="7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0" fontId="15" fillId="4" borderId="13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17" fillId="6" borderId="14" xfId="6" applyFill="1" applyBorder="1" applyAlignment="1" applyProtection="1">
      <alignment vertical="center"/>
    </xf>
    <xf numFmtId="0" fontId="17" fillId="4" borderId="16" xfId="6" applyFill="1" applyBorder="1" applyAlignment="1" applyProtection="1">
      <alignment vertical="center"/>
    </xf>
    <xf numFmtId="0" fontId="17" fillId="6" borderId="13" xfId="6" applyFill="1" applyBorder="1" applyAlignment="1" applyProtection="1">
      <alignment vertical="center"/>
    </xf>
    <xf numFmtId="0" fontId="15" fillId="7" borderId="13" xfId="0" applyFont="1" applyFill="1" applyBorder="1" applyAlignment="1">
      <alignment horizontal="center" vertical="center" wrapText="1"/>
    </xf>
    <xf numFmtId="0" fontId="17" fillId="4" borderId="14" xfId="6" applyFill="1" applyBorder="1" applyAlignment="1" applyProtection="1">
      <alignment vertical="center"/>
    </xf>
    <xf numFmtId="0" fontId="17" fillId="4" borderId="15" xfId="6" applyFill="1" applyBorder="1" applyAlignment="1" applyProtection="1">
      <alignment vertical="center"/>
    </xf>
    <xf numFmtId="0" fontId="17" fillId="4" borderId="17" xfId="6" applyFill="1" applyBorder="1" applyAlignment="1" applyProtection="1">
      <alignment vertical="center"/>
    </xf>
    <xf numFmtId="0" fontId="17" fillId="7" borderId="14" xfId="6" applyFill="1" applyBorder="1" applyAlignment="1" applyProtection="1">
      <alignment vertical="center"/>
    </xf>
    <xf numFmtId="0" fontId="17" fillId="7" borderId="16" xfId="6" applyFill="1" applyBorder="1" applyAlignment="1" applyProtection="1">
      <alignment vertic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justify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justify"/>
    </xf>
    <xf numFmtId="0" fontId="4" fillId="0" borderId="4" xfId="0" applyFont="1" applyBorder="1" applyAlignment="1">
      <alignment horizontal="justify" wrapText="1"/>
    </xf>
    <xf numFmtId="0" fontId="19" fillId="0" borderId="4" xfId="0" applyFont="1" applyBorder="1" applyAlignment="1">
      <alignment horizontal="justify" wrapText="1"/>
    </xf>
    <xf numFmtId="0" fontId="19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justify"/>
    </xf>
    <xf numFmtId="0" fontId="1" fillId="0" borderId="4" xfId="0" applyFont="1" applyBorder="1" applyAlignment="1">
      <alignment horizontal="justify" wrapText="1"/>
    </xf>
    <xf numFmtId="0" fontId="1" fillId="0" borderId="4" xfId="0" applyFont="1" applyBorder="1" applyAlignment="1">
      <alignment horizontal="justify"/>
    </xf>
    <xf numFmtId="0" fontId="1" fillId="0" borderId="4" xfId="0" applyFont="1" applyBorder="1" applyAlignment="1">
      <alignment horizontal="left" wrapText="1"/>
    </xf>
    <xf numFmtId="0" fontId="19" fillId="0" borderId="2" xfId="0" applyFont="1" applyBorder="1" applyAlignment="1">
      <alignment horizontal="justify"/>
    </xf>
    <xf numFmtId="0" fontId="2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justify"/>
    </xf>
    <xf numFmtId="0" fontId="4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4" fillId="0" borderId="0" xfId="0" applyFont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20" fillId="0" borderId="0" xfId="0" applyFont="1"/>
    <xf numFmtId="0" fontId="5" fillId="0" borderId="4" xfId="0" applyFont="1" applyBorder="1" applyAlignment="1">
      <alignment horizontal="justify"/>
    </xf>
    <xf numFmtId="0" fontId="6" fillId="0" borderId="0" xfId="0" applyFont="1" applyAlignment="1"/>
    <xf numFmtId="0" fontId="8" fillId="0" borderId="2" xfId="0" applyFont="1" applyBorder="1" applyAlignment="1">
      <alignment horizontal="justify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3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justify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justify"/>
    </xf>
    <xf numFmtId="0" fontId="3" fillId="0" borderId="3" xfId="0" applyFont="1" applyBorder="1" applyAlignment="1">
      <alignment horizontal="justify"/>
    </xf>
  </cellXfs>
  <cellStyles count="7">
    <cellStyle name="Ezres 3" xfId="2"/>
    <cellStyle name="Ezres 3 2" xfId="3"/>
    <cellStyle name="Hivatkozás" xfId="6" builtinId="8"/>
    <cellStyle name="Normál" xfId="0" builtinId="0"/>
    <cellStyle name="Normál 2" xfId="1"/>
    <cellStyle name="Normál 3" xfId="4"/>
    <cellStyle name="Normá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419099</xdr:colOff>
      <xdr:row>21</xdr:row>
      <xdr:rowOff>47625</xdr:rowOff>
    </xdr:from>
    <xdr:to>
      <xdr:col>22</xdr:col>
      <xdr:colOff>600074</xdr:colOff>
      <xdr:row>23</xdr:row>
      <xdr:rowOff>114300</xdr:rowOff>
    </xdr:to>
    <xdr:sp macro="" textlink="">
      <xdr:nvSpPr>
        <xdr:cNvPr id="2" name="Jobb oldali kapcsos zárójel 32"/>
        <xdr:cNvSpPr>
          <a:spLocks/>
        </xdr:cNvSpPr>
      </xdr:nvSpPr>
      <xdr:spPr bwMode="auto">
        <a:xfrm>
          <a:off x="14792324" y="3257550"/>
          <a:ext cx="180975" cy="466725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1362075</xdr:colOff>
      <xdr:row>21</xdr:row>
      <xdr:rowOff>9525</xdr:rowOff>
    </xdr:from>
    <xdr:to>
      <xdr:col>1</xdr:col>
      <xdr:colOff>1457325</xdr:colOff>
      <xdr:row>23</xdr:row>
      <xdr:rowOff>76200</xdr:rowOff>
    </xdr:to>
    <xdr:sp macro="" textlink="">
      <xdr:nvSpPr>
        <xdr:cNvPr id="3" name="Jobb oldali kapcsos zárójel 33"/>
        <xdr:cNvSpPr>
          <a:spLocks/>
        </xdr:cNvSpPr>
      </xdr:nvSpPr>
      <xdr:spPr bwMode="auto">
        <a:xfrm>
          <a:off x="1219200" y="2867025"/>
          <a:ext cx="0" cy="447675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1255060</xdr:colOff>
      <xdr:row>21</xdr:row>
      <xdr:rowOff>67235</xdr:rowOff>
    </xdr:from>
    <xdr:to>
      <xdr:col>1</xdr:col>
      <xdr:colOff>1580030</xdr:colOff>
      <xdr:row>23</xdr:row>
      <xdr:rowOff>143995</xdr:rowOff>
    </xdr:to>
    <xdr:sp macro="" textlink="">
      <xdr:nvSpPr>
        <xdr:cNvPr id="4" name="Jobb oldali kapcsos zárójel 24"/>
        <xdr:cNvSpPr>
          <a:spLocks/>
        </xdr:cNvSpPr>
      </xdr:nvSpPr>
      <xdr:spPr bwMode="auto">
        <a:xfrm>
          <a:off x="1617010" y="4267760"/>
          <a:ext cx="324970" cy="476810"/>
        </a:xfrm>
        <a:prstGeom prst="rightBrace">
          <a:avLst>
            <a:gd name="adj1" fmla="val 103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381000</xdr:colOff>
      <xdr:row>21</xdr:row>
      <xdr:rowOff>78441</xdr:rowOff>
    </xdr:from>
    <xdr:to>
      <xdr:col>22</xdr:col>
      <xdr:colOff>561975</xdr:colOff>
      <xdr:row>23</xdr:row>
      <xdr:rowOff>141754</xdr:rowOff>
    </xdr:to>
    <xdr:sp macro="" textlink="">
      <xdr:nvSpPr>
        <xdr:cNvPr id="5" name="Jobb oldali kapcsos zárójel 32"/>
        <xdr:cNvSpPr>
          <a:spLocks/>
        </xdr:cNvSpPr>
      </xdr:nvSpPr>
      <xdr:spPr bwMode="auto">
        <a:xfrm>
          <a:off x="12582525" y="4278966"/>
          <a:ext cx="180975" cy="463363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1238249</xdr:colOff>
      <xdr:row>21</xdr:row>
      <xdr:rowOff>85725</xdr:rowOff>
    </xdr:from>
    <xdr:to>
      <xdr:col>1</xdr:col>
      <xdr:colOff>1362074</xdr:colOff>
      <xdr:row>23</xdr:row>
      <xdr:rowOff>142875</xdr:rowOff>
    </xdr:to>
    <xdr:sp macro="" textlink="">
      <xdr:nvSpPr>
        <xdr:cNvPr id="3074" name="Jobb oldali kapcsos zárójel 20"/>
        <xdr:cNvSpPr>
          <a:spLocks/>
        </xdr:cNvSpPr>
      </xdr:nvSpPr>
      <xdr:spPr bwMode="auto">
        <a:xfrm>
          <a:off x="1847849" y="4600575"/>
          <a:ext cx="123825" cy="457200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381000</xdr:colOff>
      <xdr:row>21</xdr:row>
      <xdr:rowOff>78441</xdr:rowOff>
    </xdr:from>
    <xdr:to>
      <xdr:col>22</xdr:col>
      <xdr:colOff>561975</xdr:colOff>
      <xdr:row>23</xdr:row>
      <xdr:rowOff>141754</xdr:rowOff>
    </xdr:to>
    <xdr:sp macro="" textlink="">
      <xdr:nvSpPr>
        <xdr:cNvPr id="5" name="Jobb oldali kapcsos zárójel 32"/>
        <xdr:cNvSpPr>
          <a:spLocks/>
        </xdr:cNvSpPr>
      </xdr:nvSpPr>
      <xdr:spPr bwMode="auto">
        <a:xfrm>
          <a:off x="14754225" y="4698066"/>
          <a:ext cx="180975" cy="463363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1238249</xdr:colOff>
      <xdr:row>21</xdr:row>
      <xdr:rowOff>85725</xdr:rowOff>
    </xdr:from>
    <xdr:to>
      <xdr:col>1</xdr:col>
      <xdr:colOff>1362074</xdr:colOff>
      <xdr:row>23</xdr:row>
      <xdr:rowOff>142875</xdr:rowOff>
    </xdr:to>
    <xdr:sp macro="" textlink="">
      <xdr:nvSpPr>
        <xdr:cNvPr id="4" name="Jobb oldali kapcsos zárójel 20"/>
        <xdr:cNvSpPr>
          <a:spLocks/>
        </xdr:cNvSpPr>
      </xdr:nvSpPr>
      <xdr:spPr bwMode="auto">
        <a:xfrm>
          <a:off x="1781174" y="4600575"/>
          <a:ext cx="123825" cy="457200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21</xdr:row>
      <xdr:rowOff>87966</xdr:rowOff>
    </xdr:from>
    <xdr:to>
      <xdr:col>22</xdr:col>
      <xdr:colOff>400050</xdr:colOff>
      <xdr:row>23</xdr:row>
      <xdr:rowOff>151279</xdr:rowOff>
    </xdr:to>
    <xdr:sp macro="" textlink="">
      <xdr:nvSpPr>
        <xdr:cNvPr id="5" name="Jobb oldali kapcsos zárójel 32"/>
        <xdr:cNvSpPr>
          <a:spLocks/>
        </xdr:cNvSpPr>
      </xdr:nvSpPr>
      <xdr:spPr bwMode="auto">
        <a:xfrm>
          <a:off x="11791950" y="4393266"/>
          <a:ext cx="76200" cy="463363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1238249</xdr:colOff>
      <xdr:row>21</xdr:row>
      <xdr:rowOff>85725</xdr:rowOff>
    </xdr:from>
    <xdr:to>
      <xdr:col>1</xdr:col>
      <xdr:colOff>1362074</xdr:colOff>
      <xdr:row>23</xdr:row>
      <xdr:rowOff>142875</xdr:rowOff>
    </xdr:to>
    <xdr:sp macro="" textlink="">
      <xdr:nvSpPr>
        <xdr:cNvPr id="5" name="Jobb oldali kapcsos zárójel 20"/>
        <xdr:cNvSpPr>
          <a:spLocks/>
        </xdr:cNvSpPr>
      </xdr:nvSpPr>
      <xdr:spPr bwMode="auto">
        <a:xfrm>
          <a:off x="1847849" y="4391025"/>
          <a:ext cx="123825" cy="457200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21</xdr:row>
      <xdr:rowOff>87966</xdr:rowOff>
    </xdr:from>
    <xdr:to>
      <xdr:col>22</xdr:col>
      <xdr:colOff>400050</xdr:colOff>
      <xdr:row>23</xdr:row>
      <xdr:rowOff>151279</xdr:rowOff>
    </xdr:to>
    <xdr:sp macro="" textlink="">
      <xdr:nvSpPr>
        <xdr:cNvPr id="6" name="Jobb oldali kapcsos zárójel 32"/>
        <xdr:cNvSpPr>
          <a:spLocks/>
        </xdr:cNvSpPr>
      </xdr:nvSpPr>
      <xdr:spPr bwMode="auto">
        <a:xfrm>
          <a:off x="11791950" y="4393266"/>
          <a:ext cx="76200" cy="463363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1276350</xdr:colOff>
      <xdr:row>21</xdr:row>
      <xdr:rowOff>66675</xdr:rowOff>
    </xdr:from>
    <xdr:to>
      <xdr:col>1</xdr:col>
      <xdr:colOff>1533525</xdr:colOff>
      <xdr:row>23</xdr:row>
      <xdr:rowOff>142875</xdr:rowOff>
    </xdr:to>
    <xdr:sp macro="" textlink="">
      <xdr:nvSpPr>
        <xdr:cNvPr id="2050" name="Jobb oldali kapcsos zárójel 31"/>
        <xdr:cNvSpPr>
          <a:spLocks/>
        </xdr:cNvSpPr>
      </xdr:nvSpPr>
      <xdr:spPr bwMode="auto">
        <a:xfrm>
          <a:off x="2095500" y="4476750"/>
          <a:ext cx="257175" cy="476250"/>
        </a:xfrm>
        <a:prstGeom prst="rightBrace">
          <a:avLst>
            <a:gd name="adj1" fmla="val 29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419099</xdr:colOff>
      <xdr:row>21</xdr:row>
      <xdr:rowOff>47625</xdr:rowOff>
    </xdr:from>
    <xdr:to>
      <xdr:col>22</xdr:col>
      <xdr:colOff>600074</xdr:colOff>
      <xdr:row>23</xdr:row>
      <xdr:rowOff>114300</xdr:rowOff>
    </xdr:to>
    <xdr:sp macro="" textlink="">
      <xdr:nvSpPr>
        <xdr:cNvPr id="4" name="Jobb oldali kapcsos zárójel 32"/>
        <xdr:cNvSpPr>
          <a:spLocks/>
        </xdr:cNvSpPr>
      </xdr:nvSpPr>
      <xdr:spPr bwMode="auto">
        <a:xfrm>
          <a:off x="13249274" y="4648200"/>
          <a:ext cx="180975" cy="466725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56</xdr:row>
      <xdr:rowOff>38100</xdr:rowOff>
    </xdr:from>
    <xdr:to>
      <xdr:col>0</xdr:col>
      <xdr:colOff>123825</xdr:colOff>
      <xdr:row>56</xdr:row>
      <xdr:rowOff>38100</xdr:rowOff>
    </xdr:to>
    <xdr:sp macro="" textlink="">
      <xdr:nvSpPr>
        <xdr:cNvPr id="4" name="Jobb oldali kapcsos zárójel 27"/>
        <xdr:cNvSpPr>
          <a:spLocks/>
        </xdr:cNvSpPr>
      </xdr:nvSpPr>
      <xdr:spPr bwMode="auto">
        <a:xfrm>
          <a:off x="9525" y="9534525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1200150</xdr:colOff>
      <xdr:row>21</xdr:row>
      <xdr:rowOff>57150</xdr:rowOff>
    </xdr:from>
    <xdr:to>
      <xdr:col>1</xdr:col>
      <xdr:colOff>1247775</xdr:colOff>
      <xdr:row>23</xdr:row>
      <xdr:rowOff>133350</xdr:rowOff>
    </xdr:to>
    <xdr:sp macro="" textlink="">
      <xdr:nvSpPr>
        <xdr:cNvPr id="5" name="Jobb oldali kapcsos zárójel 31"/>
        <xdr:cNvSpPr>
          <a:spLocks/>
        </xdr:cNvSpPr>
      </xdr:nvSpPr>
      <xdr:spPr bwMode="auto">
        <a:xfrm>
          <a:off x="1809750" y="4676775"/>
          <a:ext cx="47625" cy="476250"/>
        </a:xfrm>
        <a:prstGeom prst="rightBrace">
          <a:avLst>
            <a:gd name="adj1" fmla="val 29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419099</xdr:colOff>
      <xdr:row>21</xdr:row>
      <xdr:rowOff>47625</xdr:rowOff>
    </xdr:from>
    <xdr:to>
      <xdr:col>22</xdr:col>
      <xdr:colOff>600074</xdr:colOff>
      <xdr:row>23</xdr:row>
      <xdr:rowOff>114300</xdr:rowOff>
    </xdr:to>
    <xdr:sp macro="" textlink="">
      <xdr:nvSpPr>
        <xdr:cNvPr id="6" name="Jobb oldali kapcsos zárójel 32"/>
        <xdr:cNvSpPr>
          <a:spLocks/>
        </xdr:cNvSpPr>
      </xdr:nvSpPr>
      <xdr:spPr bwMode="auto">
        <a:xfrm>
          <a:off x="12963524" y="4457700"/>
          <a:ext cx="180975" cy="466725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38100</xdr:rowOff>
    </xdr:from>
    <xdr:to>
      <xdr:col>0</xdr:col>
      <xdr:colOff>123825</xdr:colOff>
      <xdr:row>55</xdr:row>
      <xdr:rowOff>38100</xdr:rowOff>
    </xdr:to>
    <xdr:sp macro="" textlink="">
      <xdr:nvSpPr>
        <xdr:cNvPr id="2" name="Jobb oldali kapcsos zárójel 27"/>
        <xdr:cNvSpPr>
          <a:spLocks/>
        </xdr:cNvSpPr>
      </xdr:nvSpPr>
      <xdr:spPr bwMode="auto">
        <a:xfrm>
          <a:off x="9525" y="1186815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1200150</xdr:colOff>
      <xdr:row>21</xdr:row>
      <xdr:rowOff>57150</xdr:rowOff>
    </xdr:from>
    <xdr:to>
      <xdr:col>1</xdr:col>
      <xdr:colOff>1247775</xdr:colOff>
      <xdr:row>23</xdr:row>
      <xdr:rowOff>133350</xdr:rowOff>
    </xdr:to>
    <xdr:sp macro="" textlink="">
      <xdr:nvSpPr>
        <xdr:cNvPr id="3" name="Jobb oldali kapcsos zárójel 31"/>
        <xdr:cNvSpPr>
          <a:spLocks/>
        </xdr:cNvSpPr>
      </xdr:nvSpPr>
      <xdr:spPr bwMode="auto">
        <a:xfrm>
          <a:off x="1809750" y="4676775"/>
          <a:ext cx="47625" cy="476250"/>
        </a:xfrm>
        <a:prstGeom prst="rightBrace">
          <a:avLst>
            <a:gd name="adj1" fmla="val 29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419099</xdr:colOff>
      <xdr:row>21</xdr:row>
      <xdr:rowOff>47625</xdr:rowOff>
    </xdr:from>
    <xdr:to>
      <xdr:col>22</xdr:col>
      <xdr:colOff>600074</xdr:colOff>
      <xdr:row>23</xdr:row>
      <xdr:rowOff>114300</xdr:rowOff>
    </xdr:to>
    <xdr:sp macro="" textlink="">
      <xdr:nvSpPr>
        <xdr:cNvPr id="4" name="Jobb oldali kapcsos zárójel 32"/>
        <xdr:cNvSpPr>
          <a:spLocks/>
        </xdr:cNvSpPr>
      </xdr:nvSpPr>
      <xdr:spPr bwMode="auto">
        <a:xfrm>
          <a:off x="13268324" y="4667250"/>
          <a:ext cx="180975" cy="466725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51</xdr:row>
      <xdr:rowOff>38100</xdr:rowOff>
    </xdr:from>
    <xdr:to>
      <xdr:col>0</xdr:col>
      <xdr:colOff>123825</xdr:colOff>
      <xdr:row>51</xdr:row>
      <xdr:rowOff>38100</xdr:rowOff>
    </xdr:to>
    <xdr:sp macro="" textlink="">
      <xdr:nvSpPr>
        <xdr:cNvPr id="3073" name="Jobb oldali kapcsos zárójel 27"/>
        <xdr:cNvSpPr>
          <a:spLocks/>
        </xdr:cNvSpPr>
      </xdr:nvSpPr>
      <xdr:spPr bwMode="auto">
        <a:xfrm>
          <a:off x="9525" y="16411575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1200150</xdr:colOff>
      <xdr:row>21</xdr:row>
      <xdr:rowOff>57150</xdr:rowOff>
    </xdr:from>
    <xdr:to>
      <xdr:col>1</xdr:col>
      <xdr:colOff>1247775</xdr:colOff>
      <xdr:row>23</xdr:row>
      <xdr:rowOff>133350</xdr:rowOff>
    </xdr:to>
    <xdr:sp macro="" textlink="">
      <xdr:nvSpPr>
        <xdr:cNvPr id="5" name="Jobb oldali kapcsos zárójel 31"/>
        <xdr:cNvSpPr>
          <a:spLocks/>
        </xdr:cNvSpPr>
      </xdr:nvSpPr>
      <xdr:spPr bwMode="auto">
        <a:xfrm>
          <a:off x="1809750" y="4676775"/>
          <a:ext cx="47625" cy="476250"/>
        </a:xfrm>
        <a:prstGeom prst="rightBrace">
          <a:avLst>
            <a:gd name="adj1" fmla="val 29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419099</xdr:colOff>
      <xdr:row>21</xdr:row>
      <xdr:rowOff>47625</xdr:rowOff>
    </xdr:from>
    <xdr:to>
      <xdr:col>22</xdr:col>
      <xdr:colOff>600074</xdr:colOff>
      <xdr:row>23</xdr:row>
      <xdr:rowOff>114300</xdr:rowOff>
    </xdr:to>
    <xdr:sp macro="" textlink="">
      <xdr:nvSpPr>
        <xdr:cNvPr id="6" name="Jobb oldali kapcsos zárójel 32"/>
        <xdr:cNvSpPr>
          <a:spLocks/>
        </xdr:cNvSpPr>
      </xdr:nvSpPr>
      <xdr:spPr bwMode="auto">
        <a:xfrm>
          <a:off x="13268324" y="4667250"/>
          <a:ext cx="180975" cy="466725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51</xdr:row>
      <xdr:rowOff>38100</xdr:rowOff>
    </xdr:from>
    <xdr:to>
      <xdr:col>0</xdr:col>
      <xdr:colOff>123825</xdr:colOff>
      <xdr:row>51</xdr:row>
      <xdr:rowOff>38100</xdr:rowOff>
    </xdr:to>
    <xdr:sp macro="" textlink="">
      <xdr:nvSpPr>
        <xdr:cNvPr id="2" name="Jobb oldali kapcsos zárójel 27"/>
        <xdr:cNvSpPr>
          <a:spLocks/>
        </xdr:cNvSpPr>
      </xdr:nvSpPr>
      <xdr:spPr bwMode="auto">
        <a:xfrm>
          <a:off x="9525" y="1076325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1200150</xdr:colOff>
      <xdr:row>21</xdr:row>
      <xdr:rowOff>57150</xdr:rowOff>
    </xdr:from>
    <xdr:to>
      <xdr:col>1</xdr:col>
      <xdr:colOff>1247775</xdr:colOff>
      <xdr:row>23</xdr:row>
      <xdr:rowOff>133350</xdr:rowOff>
    </xdr:to>
    <xdr:sp macro="" textlink="">
      <xdr:nvSpPr>
        <xdr:cNvPr id="3" name="Jobb oldali kapcsos zárójel 31"/>
        <xdr:cNvSpPr>
          <a:spLocks/>
        </xdr:cNvSpPr>
      </xdr:nvSpPr>
      <xdr:spPr bwMode="auto">
        <a:xfrm>
          <a:off x="1809750" y="4676775"/>
          <a:ext cx="47625" cy="476250"/>
        </a:xfrm>
        <a:prstGeom prst="rightBrace">
          <a:avLst>
            <a:gd name="adj1" fmla="val 29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419099</xdr:colOff>
      <xdr:row>21</xdr:row>
      <xdr:rowOff>47625</xdr:rowOff>
    </xdr:from>
    <xdr:to>
      <xdr:col>22</xdr:col>
      <xdr:colOff>600074</xdr:colOff>
      <xdr:row>23</xdr:row>
      <xdr:rowOff>114300</xdr:rowOff>
    </xdr:to>
    <xdr:sp macro="" textlink="">
      <xdr:nvSpPr>
        <xdr:cNvPr id="4" name="Jobb oldali kapcsos zárójel 32"/>
        <xdr:cNvSpPr>
          <a:spLocks/>
        </xdr:cNvSpPr>
      </xdr:nvSpPr>
      <xdr:spPr bwMode="auto">
        <a:xfrm>
          <a:off x="14601824" y="4667250"/>
          <a:ext cx="180975" cy="466725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1110503</xdr:colOff>
      <xdr:row>21</xdr:row>
      <xdr:rowOff>125507</xdr:rowOff>
    </xdr:from>
    <xdr:to>
      <xdr:col>1</xdr:col>
      <xdr:colOff>1348628</xdr:colOff>
      <xdr:row>23</xdr:row>
      <xdr:rowOff>87407</xdr:rowOff>
    </xdr:to>
    <xdr:sp macro="" textlink="">
      <xdr:nvSpPr>
        <xdr:cNvPr id="4098" name="Jobb oldali kapcsos zárójel 26"/>
        <xdr:cNvSpPr>
          <a:spLocks/>
        </xdr:cNvSpPr>
      </xdr:nvSpPr>
      <xdr:spPr bwMode="auto">
        <a:xfrm>
          <a:off x="1715621" y="4563036"/>
          <a:ext cx="238125" cy="365312"/>
        </a:xfrm>
        <a:prstGeom prst="rightBrace">
          <a:avLst>
            <a:gd name="adj1" fmla="val 135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381000</xdr:colOff>
      <xdr:row>21</xdr:row>
      <xdr:rowOff>78441</xdr:rowOff>
    </xdr:from>
    <xdr:to>
      <xdr:col>22</xdr:col>
      <xdr:colOff>561975</xdr:colOff>
      <xdr:row>23</xdr:row>
      <xdr:rowOff>141754</xdr:rowOff>
    </xdr:to>
    <xdr:sp macro="" textlink="">
      <xdr:nvSpPr>
        <xdr:cNvPr id="5" name="Jobb oldali kapcsos zárójel 32"/>
        <xdr:cNvSpPr>
          <a:spLocks/>
        </xdr:cNvSpPr>
      </xdr:nvSpPr>
      <xdr:spPr bwMode="auto">
        <a:xfrm>
          <a:off x="14679706" y="4515970"/>
          <a:ext cx="180975" cy="466725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1255060</xdr:colOff>
      <xdr:row>21</xdr:row>
      <xdr:rowOff>67235</xdr:rowOff>
    </xdr:from>
    <xdr:to>
      <xdr:col>1</xdr:col>
      <xdr:colOff>1580030</xdr:colOff>
      <xdr:row>23</xdr:row>
      <xdr:rowOff>143995</xdr:rowOff>
    </xdr:to>
    <xdr:sp macro="" textlink="">
      <xdr:nvSpPr>
        <xdr:cNvPr id="1026" name="Jobb oldali kapcsos zárójel 24"/>
        <xdr:cNvSpPr>
          <a:spLocks/>
        </xdr:cNvSpPr>
      </xdr:nvSpPr>
      <xdr:spPr bwMode="auto">
        <a:xfrm>
          <a:off x="1860178" y="4303059"/>
          <a:ext cx="324970" cy="524995"/>
        </a:xfrm>
        <a:prstGeom prst="rightBrace">
          <a:avLst>
            <a:gd name="adj1" fmla="val 103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381000</xdr:colOff>
      <xdr:row>21</xdr:row>
      <xdr:rowOff>78441</xdr:rowOff>
    </xdr:from>
    <xdr:to>
      <xdr:col>22</xdr:col>
      <xdr:colOff>561975</xdr:colOff>
      <xdr:row>23</xdr:row>
      <xdr:rowOff>141754</xdr:rowOff>
    </xdr:to>
    <xdr:sp macro="" textlink="">
      <xdr:nvSpPr>
        <xdr:cNvPr id="5" name="Jobb oldali kapcsos zárójel 32"/>
        <xdr:cNvSpPr>
          <a:spLocks/>
        </xdr:cNvSpPr>
      </xdr:nvSpPr>
      <xdr:spPr bwMode="auto">
        <a:xfrm>
          <a:off x="14773275" y="4488516"/>
          <a:ext cx="180975" cy="463363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1226485</xdr:colOff>
      <xdr:row>21</xdr:row>
      <xdr:rowOff>67235</xdr:rowOff>
    </xdr:from>
    <xdr:to>
      <xdr:col>1</xdr:col>
      <xdr:colOff>1419225</xdr:colOff>
      <xdr:row>23</xdr:row>
      <xdr:rowOff>133350</xdr:rowOff>
    </xdr:to>
    <xdr:sp macro="" textlink="">
      <xdr:nvSpPr>
        <xdr:cNvPr id="4" name="Jobb oldali kapcsos zárójel 24"/>
        <xdr:cNvSpPr>
          <a:spLocks/>
        </xdr:cNvSpPr>
      </xdr:nvSpPr>
      <xdr:spPr bwMode="auto">
        <a:xfrm>
          <a:off x="1836085" y="4477310"/>
          <a:ext cx="192740" cy="466165"/>
        </a:xfrm>
        <a:prstGeom prst="rightBrace">
          <a:avLst>
            <a:gd name="adj1" fmla="val 103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381000</xdr:colOff>
      <xdr:row>21</xdr:row>
      <xdr:rowOff>78441</xdr:rowOff>
    </xdr:from>
    <xdr:to>
      <xdr:col>22</xdr:col>
      <xdr:colOff>561975</xdr:colOff>
      <xdr:row>23</xdr:row>
      <xdr:rowOff>141754</xdr:rowOff>
    </xdr:to>
    <xdr:sp macro="" textlink="">
      <xdr:nvSpPr>
        <xdr:cNvPr id="5" name="Jobb oldali kapcsos zárójel 32"/>
        <xdr:cNvSpPr>
          <a:spLocks/>
        </xdr:cNvSpPr>
      </xdr:nvSpPr>
      <xdr:spPr bwMode="auto">
        <a:xfrm>
          <a:off x="12582525" y="4383741"/>
          <a:ext cx="180975" cy="463363"/>
        </a:xfrm>
        <a:prstGeom prst="rightBrace">
          <a:avLst>
            <a:gd name="adj1" fmla="val 4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H23"/>
  <sheetViews>
    <sheetView tabSelected="1" workbookViewId="0">
      <selection activeCell="L24" sqref="L24"/>
    </sheetView>
  </sheetViews>
  <sheetFormatPr defaultRowHeight="15.95" customHeight="1" x14ac:dyDescent="0.25"/>
  <cols>
    <col min="1" max="1" width="3" style="57" customWidth="1"/>
    <col min="2" max="2" width="27.5703125" style="57" bestFit="1" customWidth="1"/>
    <col min="3" max="3" width="3.42578125" style="57" customWidth="1"/>
    <col min="4" max="4" width="30.42578125" style="57" bestFit="1" customWidth="1"/>
    <col min="5" max="5" width="3.28515625" style="57" customWidth="1"/>
    <col min="6" max="6" width="3.5703125" style="57" customWidth="1"/>
    <col min="7" max="7" width="28" style="57" bestFit="1" customWidth="1"/>
    <col min="8" max="8" width="3.42578125" style="57" customWidth="1"/>
    <col min="9" max="16384" width="9.140625" style="57"/>
  </cols>
  <sheetData>
    <row r="2" spans="2:8" ht="28.5" customHeight="1" x14ac:dyDescent="0.25">
      <c r="B2" s="54" t="s">
        <v>264</v>
      </c>
      <c r="C2" s="55"/>
      <c r="D2" s="56" t="s">
        <v>282</v>
      </c>
      <c r="E2" s="55"/>
      <c r="F2" s="55"/>
      <c r="G2" s="62" t="s">
        <v>284</v>
      </c>
      <c r="H2" s="55"/>
    </row>
    <row r="3" spans="2:8" ht="15.95" customHeight="1" x14ac:dyDescent="0.25">
      <c r="B3" s="58"/>
    </row>
    <row r="4" spans="2:8" ht="15.95" customHeight="1" x14ac:dyDescent="0.25">
      <c r="B4" s="63" t="s">
        <v>34</v>
      </c>
      <c r="C4" s="58"/>
      <c r="D4" s="59" t="s">
        <v>39</v>
      </c>
      <c r="E4" s="58"/>
      <c r="F4" s="58"/>
      <c r="G4" s="66" t="s">
        <v>285</v>
      </c>
      <c r="H4" s="58"/>
    </row>
    <row r="5" spans="2:8" ht="15.95" customHeight="1" x14ac:dyDescent="0.25">
      <c r="B5" s="64" t="s">
        <v>186</v>
      </c>
      <c r="C5" s="58"/>
      <c r="D5" s="61" t="s">
        <v>281</v>
      </c>
      <c r="E5" s="58"/>
      <c r="F5" s="58"/>
      <c r="G5" s="67" t="s">
        <v>286</v>
      </c>
      <c r="H5" s="58"/>
    </row>
    <row r="6" spans="2:8" ht="15.95" customHeight="1" x14ac:dyDescent="0.25">
      <c r="B6" s="64" t="s">
        <v>265</v>
      </c>
      <c r="C6" s="58"/>
      <c r="D6" s="58"/>
      <c r="E6" s="58"/>
      <c r="F6" s="58"/>
      <c r="G6" s="58"/>
      <c r="H6" s="58"/>
    </row>
    <row r="7" spans="2:8" ht="15.95" customHeight="1" x14ac:dyDescent="0.25">
      <c r="B7" s="64" t="s">
        <v>266</v>
      </c>
      <c r="C7" s="58"/>
      <c r="D7" s="58"/>
      <c r="E7" s="58"/>
      <c r="G7" s="58"/>
      <c r="H7" s="58"/>
    </row>
    <row r="8" spans="2:8" ht="15.95" customHeight="1" x14ac:dyDescent="0.25">
      <c r="B8" s="64" t="s">
        <v>267</v>
      </c>
      <c r="C8" s="58"/>
      <c r="D8" s="58"/>
      <c r="E8" s="58"/>
      <c r="F8" s="58"/>
      <c r="G8" s="58"/>
      <c r="H8" s="58"/>
    </row>
    <row r="9" spans="2:8" ht="15.95" customHeight="1" x14ac:dyDescent="0.25">
      <c r="B9" s="64" t="s">
        <v>268</v>
      </c>
      <c r="C9" s="58"/>
      <c r="D9" s="58"/>
      <c r="E9" s="58"/>
      <c r="F9" s="58"/>
      <c r="G9" s="58"/>
      <c r="H9" s="58"/>
    </row>
    <row r="10" spans="2:8" ht="15.95" customHeight="1" x14ac:dyDescent="0.25">
      <c r="B10" s="64" t="s">
        <v>269</v>
      </c>
      <c r="C10" s="58"/>
      <c r="D10" s="58"/>
      <c r="E10" s="58"/>
      <c r="F10" s="58"/>
      <c r="G10"/>
      <c r="H10" s="58"/>
    </row>
    <row r="11" spans="2:8" ht="15.95" customHeight="1" x14ac:dyDescent="0.25">
      <c r="B11" s="64" t="s">
        <v>270</v>
      </c>
      <c r="C11" s="58"/>
      <c r="D11" s="58"/>
      <c r="E11" s="58"/>
      <c r="F11" s="58"/>
      <c r="H11" s="58"/>
    </row>
    <row r="12" spans="2:8" ht="15.95" customHeight="1" x14ac:dyDescent="0.25">
      <c r="B12" s="64" t="s">
        <v>271</v>
      </c>
      <c r="C12" s="58"/>
      <c r="D12" s="58"/>
      <c r="E12" s="58"/>
      <c r="F12" s="58"/>
      <c r="G12" s="58"/>
      <c r="H12" s="58"/>
    </row>
    <row r="13" spans="2:8" ht="15.95" customHeight="1" x14ac:dyDescent="0.25">
      <c r="B13" s="64" t="s">
        <v>272</v>
      </c>
      <c r="C13" s="58"/>
      <c r="D13" s="58"/>
      <c r="E13" s="58"/>
      <c r="F13" s="58"/>
      <c r="G13" s="58"/>
      <c r="H13" s="58"/>
    </row>
    <row r="14" spans="2:8" ht="15.95" customHeight="1" x14ac:dyDescent="0.25">
      <c r="B14" s="64" t="s">
        <v>273</v>
      </c>
    </row>
    <row r="15" spans="2:8" ht="15.95" customHeight="1" x14ac:dyDescent="0.25">
      <c r="B15" s="64" t="s">
        <v>274</v>
      </c>
    </row>
    <row r="16" spans="2:8" ht="15.95" customHeight="1" x14ac:dyDescent="0.25">
      <c r="B16" s="64" t="s">
        <v>275</v>
      </c>
    </row>
    <row r="17" spans="2:2" ht="15.95" customHeight="1" x14ac:dyDescent="0.25">
      <c r="B17" s="64" t="s">
        <v>276</v>
      </c>
    </row>
    <row r="18" spans="2:2" ht="15.95" customHeight="1" x14ac:dyDescent="0.25">
      <c r="B18" s="64" t="s">
        <v>277</v>
      </c>
    </row>
    <row r="19" spans="2:2" ht="15.95" customHeight="1" x14ac:dyDescent="0.25">
      <c r="B19" s="64" t="s">
        <v>278</v>
      </c>
    </row>
    <row r="20" spans="2:2" ht="15.95" customHeight="1" x14ac:dyDescent="0.25">
      <c r="B20" s="64" t="s">
        <v>279</v>
      </c>
    </row>
    <row r="21" spans="2:2" ht="15.95" customHeight="1" x14ac:dyDescent="0.25">
      <c r="B21" s="64" t="s">
        <v>173</v>
      </c>
    </row>
    <row r="22" spans="2:2" ht="15.95" customHeight="1" x14ac:dyDescent="0.25">
      <c r="B22" s="60" t="s">
        <v>280</v>
      </c>
    </row>
    <row r="23" spans="2:2" ht="15.95" customHeight="1" x14ac:dyDescent="0.25">
      <c r="B23" s="65" t="s">
        <v>283</v>
      </c>
    </row>
  </sheetData>
  <sheetProtection algorithmName="SHA-512" hashValue="JqTs05sLvAzB2CNRCZq7IB+okVFVVsucmX2Jx+aUEsdEl/GdcdbW/MgTjLNbIIea40BYAT/jQiYqD1VhQPDewA==" saltValue="tU/R+TVDF5/GopNVIlh7Sw==" spinCount="100000" sheet="1" objects="1" scenarios="1"/>
  <hyperlinks>
    <hyperlink ref="B5" location="Orgona!A1" display="Orgona"/>
    <hyperlink ref="B4" location="Zongora!A1" display="Zongora"/>
    <hyperlink ref="B6" location="Hegedű!A1" display="Hegedű"/>
    <hyperlink ref="B7" location="Mélyhegedű!A1" display="Mélyhegedű"/>
    <hyperlink ref="B8" location="Gordonka!A1" display="Gordonka"/>
    <hyperlink ref="B9" location="Gordon!A1" display="Gordon"/>
    <hyperlink ref="B10" location="Gitár!A1" display="Gitár"/>
    <hyperlink ref="B11" location="Furulya!A1" display="Furulya"/>
    <hyperlink ref="B12" location="Fafuvos!A1" display="Fuvola"/>
    <hyperlink ref="B13" location="Fafuvos!A1" display="Oboa"/>
    <hyperlink ref="B14" location="Fafuvos!A1" display="Klarinét"/>
    <hyperlink ref="B15" location="Szaxofon!A1" display="Szaxofon"/>
    <hyperlink ref="B16" location="Fafuvos!A1" display="Fagott"/>
    <hyperlink ref="B17" location="Rézfúvós!A1" display="Kürt"/>
    <hyperlink ref="B18" location="Rézfúvós!A1" display="Trombita"/>
    <hyperlink ref="B19" location="Rézfúvós!A1" display="Harsona"/>
    <hyperlink ref="B20" location="Rézfúvós!A1" display="Tuba"/>
    <hyperlink ref="B21" location="Ütőhangsz!A1" display="Ütőhangszerek"/>
    <hyperlink ref="B22" location="Ének!A1" display="Ének"/>
    <hyperlink ref="B23" location="zenek_korus!A1" display="Zenekar és kórusvezetés"/>
    <hyperlink ref="G4" location="egyhz_orgona!A1" display="Egyházzene-orgona"/>
    <hyperlink ref="G5" location="egyh_karv!A1" display="egyházzene-kórusvezetés"/>
    <hyperlink ref="D4" location="AlkMuv_Zeneelmelet!A1" display="Zeneelmélet"/>
    <hyperlink ref="D5" location="AlkMuv_zeneismeret!A1" display="Zeneismeret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7"/>
  <sheetViews>
    <sheetView showGridLines="0" view="pageBreakPreview" topLeftCell="B1" zoomScaleNormal="100" zoomScaleSheetLayoutView="100" workbookViewId="0">
      <selection activeCell="L69" sqref="L69:O71"/>
    </sheetView>
  </sheetViews>
  <sheetFormatPr defaultRowHeight="15" x14ac:dyDescent="0.25"/>
  <cols>
    <col min="1" max="1" width="9.140625" customWidth="1"/>
    <col min="2" max="2" width="23" customWidth="1"/>
    <col min="4" max="21" width="7.85546875" customWidth="1"/>
  </cols>
  <sheetData>
    <row r="1" spans="1:23" s="94" customFormat="1" ht="19.5" thickBot="1" x14ac:dyDescent="0.35">
      <c r="A1" s="141" t="s">
        <v>246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</row>
    <row r="3" spans="1:23" ht="15.75" thickBot="1" x14ac:dyDescent="0.3">
      <c r="A3" s="133" t="s">
        <v>1</v>
      </c>
      <c r="B3" s="133" t="s">
        <v>2</v>
      </c>
      <c r="C3" s="136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36" t="s">
        <v>10</v>
      </c>
      <c r="W3" s="136" t="s">
        <v>11</v>
      </c>
    </row>
    <row r="4" spans="1:23" ht="15.75" thickBot="1" x14ac:dyDescent="0.3">
      <c r="A4" s="134"/>
      <c r="B4" s="134"/>
      <c r="C4" s="137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37"/>
      <c r="W4" s="137"/>
    </row>
    <row r="5" spans="1:23" ht="15.75" thickBot="1" x14ac:dyDescent="0.3">
      <c r="A5" s="134"/>
      <c r="B5" s="134"/>
      <c r="C5" s="137"/>
      <c r="D5" s="127" t="s">
        <v>4</v>
      </c>
      <c r="E5" s="128"/>
      <c r="F5" s="129"/>
      <c r="G5" s="127" t="s">
        <v>5</v>
      </c>
      <c r="H5" s="128"/>
      <c r="I5" s="129"/>
      <c r="J5" s="127" t="s">
        <v>6</v>
      </c>
      <c r="K5" s="128"/>
      <c r="L5" s="129"/>
      <c r="M5" s="127" t="s">
        <v>7</v>
      </c>
      <c r="N5" s="128"/>
      <c r="O5" s="129"/>
      <c r="P5" s="127" t="s">
        <v>8</v>
      </c>
      <c r="Q5" s="128"/>
      <c r="R5" s="129"/>
      <c r="S5" s="127" t="s">
        <v>9</v>
      </c>
      <c r="T5" s="128"/>
      <c r="U5" s="129"/>
      <c r="V5" s="137"/>
      <c r="W5" s="137"/>
    </row>
    <row r="6" spans="1:23" ht="15.75" thickBot="1" x14ac:dyDescent="0.3">
      <c r="A6" s="135"/>
      <c r="B6" s="135"/>
      <c r="C6" s="138"/>
      <c r="D6" s="75" t="s">
        <v>12</v>
      </c>
      <c r="E6" s="75" t="s">
        <v>13</v>
      </c>
      <c r="F6" s="75" t="s">
        <v>14</v>
      </c>
      <c r="G6" s="75" t="s">
        <v>12</v>
      </c>
      <c r="H6" s="75" t="s">
        <v>13</v>
      </c>
      <c r="I6" s="75" t="s">
        <v>14</v>
      </c>
      <c r="J6" s="75" t="s">
        <v>12</v>
      </c>
      <c r="K6" s="75" t="s">
        <v>13</v>
      </c>
      <c r="L6" s="75" t="s">
        <v>14</v>
      </c>
      <c r="M6" s="75" t="s">
        <v>12</v>
      </c>
      <c r="N6" s="75" t="s">
        <v>13</v>
      </c>
      <c r="O6" s="75" t="s">
        <v>14</v>
      </c>
      <c r="P6" s="75" t="s">
        <v>12</v>
      </c>
      <c r="Q6" s="75" t="s">
        <v>13</v>
      </c>
      <c r="R6" s="75" t="s">
        <v>14</v>
      </c>
      <c r="S6" s="75" t="s">
        <v>12</v>
      </c>
      <c r="T6" s="75" t="s">
        <v>13</v>
      </c>
      <c r="U6" s="76" t="s">
        <v>14</v>
      </c>
      <c r="V6" s="138"/>
      <c r="W6" s="138"/>
    </row>
    <row r="7" spans="1:23" ht="30.75" thickBot="1" x14ac:dyDescent="0.3">
      <c r="A7" s="77"/>
      <c r="B7" s="78" t="s">
        <v>303</v>
      </c>
      <c r="C7" s="75" t="s">
        <v>15</v>
      </c>
      <c r="D7" s="75">
        <v>3</v>
      </c>
      <c r="E7" s="75" t="s">
        <v>16</v>
      </c>
      <c r="F7" s="75">
        <v>3</v>
      </c>
      <c r="G7" s="75">
        <v>3</v>
      </c>
      <c r="H7" s="75" t="s">
        <v>16</v>
      </c>
      <c r="I7" s="75">
        <v>3</v>
      </c>
      <c r="J7" s="75">
        <v>3</v>
      </c>
      <c r="K7" s="75" t="s">
        <v>16</v>
      </c>
      <c r="L7" s="75">
        <v>3</v>
      </c>
      <c r="M7" s="75">
        <v>3</v>
      </c>
      <c r="N7" s="75" t="s">
        <v>16</v>
      </c>
      <c r="O7" s="75">
        <v>3</v>
      </c>
      <c r="P7" s="75">
        <v>3</v>
      </c>
      <c r="Q7" s="75" t="s">
        <v>16</v>
      </c>
      <c r="R7" s="75">
        <v>3</v>
      </c>
      <c r="S7" s="75">
        <v>3</v>
      </c>
      <c r="T7" s="75" t="s">
        <v>16</v>
      </c>
      <c r="U7" s="75">
        <v>3</v>
      </c>
      <c r="V7" s="75">
        <f>(D7+G7+J7+M7+P7+S7)*15</f>
        <v>270</v>
      </c>
      <c r="W7" s="75">
        <f>F7+I7+L7+O7+R7+U7</f>
        <v>18</v>
      </c>
    </row>
    <row r="8" spans="1:23" ht="30.75" thickBot="1" x14ac:dyDescent="0.3">
      <c r="A8" s="77"/>
      <c r="B8" s="78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f t="shared" ref="V8:V15" si="0">(D8+G8+J8+M8+P8+S8)*15</f>
        <v>0</v>
      </c>
      <c r="W8" s="75">
        <f>F8+I8+L8+O8+R8+U8</f>
        <v>0</v>
      </c>
    </row>
    <row r="9" spans="1:23" ht="15.75" thickBot="1" x14ac:dyDescent="0.3">
      <c r="A9" s="77"/>
      <c r="B9" s="79" t="s">
        <v>124</v>
      </c>
      <c r="C9" s="75" t="s">
        <v>15</v>
      </c>
      <c r="D9" s="75"/>
      <c r="E9" s="75"/>
      <c r="F9" s="75"/>
      <c r="G9" s="75"/>
      <c r="H9" s="75"/>
      <c r="I9" s="75"/>
      <c r="J9" s="80">
        <v>1</v>
      </c>
      <c r="K9" s="80" t="s">
        <v>16</v>
      </c>
      <c r="L9" s="80">
        <v>1</v>
      </c>
      <c r="M9" s="80">
        <v>1</v>
      </c>
      <c r="N9" s="80" t="s">
        <v>16</v>
      </c>
      <c r="O9" s="80">
        <v>1</v>
      </c>
      <c r="P9" s="75"/>
      <c r="Q9" s="75"/>
      <c r="R9" s="75"/>
      <c r="S9" s="75"/>
      <c r="T9" s="75"/>
      <c r="U9" s="75"/>
      <c r="V9" s="75">
        <f t="shared" si="0"/>
        <v>30</v>
      </c>
      <c r="W9" s="75">
        <f>F9+I9+L9+O9+R9+U9</f>
        <v>2</v>
      </c>
    </row>
    <row r="10" spans="1:23" ht="15.75" thickBot="1" x14ac:dyDescent="0.3">
      <c r="A10" s="77"/>
      <c r="B10" s="78" t="s">
        <v>19</v>
      </c>
      <c r="C10" s="75" t="s">
        <v>15</v>
      </c>
      <c r="D10" s="75"/>
      <c r="E10" s="75"/>
      <c r="F10" s="75"/>
      <c r="G10" s="75">
        <v>2</v>
      </c>
      <c r="H10" s="75" t="s">
        <v>16</v>
      </c>
      <c r="I10" s="75">
        <v>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f t="shared" si="0"/>
        <v>30</v>
      </c>
      <c r="W10" s="75">
        <f t="shared" ref="W10:W14" si="1">F10+I10+L10+O10+R10+U10</f>
        <v>2</v>
      </c>
    </row>
    <row r="11" spans="1:23" ht="15.75" thickBot="1" x14ac:dyDescent="0.3">
      <c r="A11" s="77"/>
      <c r="B11" s="78" t="s">
        <v>20</v>
      </c>
      <c r="C11" s="75" t="s">
        <v>15</v>
      </c>
      <c r="D11" s="75">
        <v>2</v>
      </c>
      <c r="E11" s="75" t="s">
        <v>16</v>
      </c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>
        <f t="shared" si="0"/>
        <v>30</v>
      </c>
      <c r="W11" s="75">
        <f t="shared" si="1"/>
        <v>2</v>
      </c>
    </row>
    <row r="12" spans="1:23" ht="15.75" thickBot="1" x14ac:dyDescent="0.3">
      <c r="A12" s="77"/>
      <c r="B12" s="78" t="s">
        <v>47</v>
      </c>
      <c r="C12" s="75" t="s">
        <v>15</v>
      </c>
      <c r="D12" s="75">
        <v>1</v>
      </c>
      <c r="E12" s="75" t="s">
        <v>16</v>
      </c>
      <c r="F12" s="75">
        <v>1</v>
      </c>
      <c r="G12" s="75">
        <v>1</v>
      </c>
      <c r="H12" s="75" t="s">
        <v>16</v>
      </c>
      <c r="I12" s="75">
        <v>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>
        <f t="shared" si="0"/>
        <v>30</v>
      </c>
      <c r="W12" s="75">
        <f t="shared" si="1"/>
        <v>2</v>
      </c>
    </row>
    <row r="13" spans="1:23" ht="15.75" thickBot="1" x14ac:dyDescent="0.3">
      <c r="A13" s="77"/>
      <c r="B13" s="78" t="s">
        <v>21</v>
      </c>
      <c r="C13" s="75" t="s">
        <v>22</v>
      </c>
      <c r="D13" s="75">
        <v>1</v>
      </c>
      <c r="E13" s="75" t="s">
        <v>23</v>
      </c>
      <c r="F13" s="75"/>
      <c r="G13" s="75">
        <v>1</v>
      </c>
      <c r="H13" s="75" t="s">
        <v>23</v>
      </c>
      <c r="I13" s="75"/>
      <c r="J13" s="75">
        <v>1</v>
      </c>
      <c r="K13" s="75" t="s">
        <v>23</v>
      </c>
      <c r="L13" s="75"/>
      <c r="M13" s="75">
        <v>1</v>
      </c>
      <c r="N13" s="75" t="s">
        <v>23</v>
      </c>
      <c r="O13" s="75"/>
      <c r="P13" s="75">
        <v>1</v>
      </c>
      <c r="Q13" s="75" t="s">
        <v>23</v>
      </c>
      <c r="R13" s="75"/>
      <c r="S13" s="75"/>
      <c r="T13" s="75"/>
      <c r="U13" s="75"/>
      <c r="V13" s="75">
        <f t="shared" si="0"/>
        <v>75</v>
      </c>
      <c r="W13" s="75">
        <f t="shared" si="1"/>
        <v>0</v>
      </c>
    </row>
    <row r="14" spans="1:23" ht="30.75" thickBot="1" x14ac:dyDescent="0.3">
      <c r="A14" s="77"/>
      <c r="B14" s="78" t="s">
        <v>24</v>
      </c>
      <c r="C14" s="80" t="s">
        <v>22</v>
      </c>
      <c r="D14" s="80"/>
      <c r="E14" s="80" t="s">
        <v>31</v>
      </c>
      <c r="F14" s="80">
        <v>1</v>
      </c>
      <c r="G14" s="80"/>
      <c r="H14" s="80" t="s">
        <v>31</v>
      </c>
      <c r="I14" s="80">
        <v>1</v>
      </c>
      <c r="J14" s="80"/>
      <c r="K14" s="80" t="s">
        <v>31</v>
      </c>
      <c r="L14" s="80">
        <v>1</v>
      </c>
      <c r="M14" s="80"/>
      <c r="N14" s="80" t="s">
        <v>31</v>
      </c>
      <c r="O14" s="80">
        <v>1</v>
      </c>
      <c r="P14" s="80"/>
      <c r="Q14" s="80" t="s">
        <v>31</v>
      </c>
      <c r="R14" s="80">
        <v>1</v>
      </c>
      <c r="S14" s="80"/>
      <c r="T14" s="80" t="s">
        <v>31</v>
      </c>
      <c r="U14" s="80">
        <v>1</v>
      </c>
      <c r="V14" s="80">
        <f t="shared" si="0"/>
        <v>0</v>
      </c>
      <c r="W14" s="80">
        <f t="shared" si="1"/>
        <v>6</v>
      </c>
    </row>
    <row r="15" spans="1:23" ht="30.75" thickBot="1" x14ac:dyDescent="0.3">
      <c r="A15" s="77"/>
      <c r="B15" s="81" t="s">
        <v>25</v>
      </c>
      <c r="C15" s="75" t="s">
        <v>15</v>
      </c>
      <c r="D15" s="75"/>
      <c r="E15" s="75"/>
      <c r="F15" s="75"/>
      <c r="G15" s="75"/>
      <c r="H15" s="75"/>
      <c r="I15" s="75"/>
      <c r="J15" s="75">
        <v>2</v>
      </c>
      <c r="K15" s="75" t="s">
        <v>16</v>
      </c>
      <c r="L15" s="75">
        <v>2</v>
      </c>
      <c r="M15" s="75">
        <v>2</v>
      </c>
      <c r="N15" s="75" t="s">
        <v>16</v>
      </c>
      <c r="O15" s="75">
        <v>2</v>
      </c>
      <c r="P15" s="75"/>
      <c r="Q15" s="75"/>
      <c r="R15" s="75"/>
      <c r="S15" s="75"/>
      <c r="T15" s="75"/>
      <c r="U15" s="75"/>
      <c r="V15" s="75">
        <f t="shared" si="0"/>
        <v>60</v>
      </c>
      <c r="W15" s="75">
        <f>F15+I15+L15+O15+R15+U15</f>
        <v>4</v>
      </c>
    </row>
    <row r="16" spans="1:23" ht="15.75" thickBot="1" x14ac:dyDescent="0.3">
      <c r="A16" s="82"/>
      <c r="B16" s="83" t="s">
        <v>26</v>
      </c>
      <c r="C16" s="84"/>
      <c r="D16" s="72">
        <f t="shared" ref="D16:S16" si="2">SUM(D7:D15)</f>
        <v>7</v>
      </c>
      <c r="E16" s="72"/>
      <c r="F16" s="72">
        <f t="shared" si="2"/>
        <v>7</v>
      </c>
      <c r="G16" s="72">
        <f t="shared" si="2"/>
        <v>7</v>
      </c>
      <c r="H16" s="72"/>
      <c r="I16" s="72">
        <f t="shared" si="2"/>
        <v>7</v>
      </c>
      <c r="J16" s="72">
        <f t="shared" si="2"/>
        <v>7</v>
      </c>
      <c r="K16" s="72"/>
      <c r="L16" s="72">
        <f t="shared" si="2"/>
        <v>7</v>
      </c>
      <c r="M16" s="72">
        <f t="shared" si="2"/>
        <v>7</v>
      </c>
      <c r="N16" s="72"/>
      <c r="O16" s="72">
        <f t="shared" si="2"/>
        <v>7</v>
      </c>
      <c r="P16" s="72">
        <f t="shared" si="2"/>
        <v>4</v>
      </c>
      <c r="Q16" s="72"/>
      <c r="R16" s="72">
        <f t="shared" si="2"/>
        <v>4</v>
      </c>
      <c r="S16" s="72">
        <f t="shared" si="2"/>
        <v>3</v>
      </c>
      <c r="T16" s="72"/>
      <c r="U16" s="72">
        <f>SUM(U7:U15)</f>
        <v>4</v>
      </c>
      <c r="V16" s="72">
        <f>SUM(V7:V15)</f>
        <v>525</v>
      </c>
      <c r="W16" s="72">
        <f>SUM(W7:W15)</f>
        <v>36</v>
      </c>
    </row>
    <row r="17" spans="1:23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3" ht="15.75" thickBot="1" x14ac:dyDescent="0.3">
      <c r="A18" s="145" t="s">
        <v>1</v>
      </c>
      <c r="B18" s="145" t="s">
        <v>2</v>
      </c>
      <c r="C18" s="142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42" t="s">
        <v>10</v>
      </c>
      <c r="W18" s="142" t="s">
        <v>11</v>
      </c>
    </row>
    <row r="19" spans="1:23" ht="15.75" thickBot="1" x14ac:dyDescent="0.3">
      <c r="A19" s="146"/>
      <c r="B19" s="146"/>
      <c r="C19" s="143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43"/>
      <c r="W19" s="143"/>
    </row>
    <row r="20" spans="1:23" ht="15.75" thickBot="1" x14ac:dyDescent="0.3">
      <c r="A20" s="146"/>
      <c r="B20" s="146"/>
      <c r="C20" s="143"/>
      <c r="D20" s="115" t="s">
        <v>4</v>
      </c>
      <c r="E20" s="115"/>
      <c r="F20" s="116"/>
      <c r="G20" s="114" t="s">
        <v>5</v>
      </c>
      <c r="H20" s="115"/>
      <c r="I20" s="116"/>
      <c r="J20" s="114" t="s">
        <v>6</v>
      </c>
      <c r="K20" s="115"/>
      <c r="L20" s="116"/>
      <c r="M20" s="114" t="s">
        <v>7</v>
      </c>
      <c r="N20" s="115"/>
      <c r="O20" s="116"/>
      <c r="P20" s="114" t="s">
        <v>8</v>
      </c>
      <c r="Q20" s="115"/>
      <c r="R20" s="116"/>
      <c r="S20" s="114" t="s">
        <v>9</v>
      </c>
      <c r="T20" s="115"/>
      <c r="U20" s="115"/>
      <c r="V20" s="143"/>
      <c r="W20" s="143"/>
    </row>
    <row r="21" spans="1:23" ht="15.75" thickBot="1" x14ac:dyDescent="0.3">
      <c r="A21" s="147"/>
      <c r="B21" s="147"/>
      <c r="C21" s="144"/>
      <c r="D21" s="72" t="s">
        <v>12</v>
      </c>
      <c r="E21" s="72" t="s">
        <v>13</v>
      </c>
      <c r="F21" s="72" t="s">
        <v>14</v>
      </c>
      <c r="G21" s="72" t="s">
        <v>12</v>
      </c>
      <c r="H21" s="72" t="s">
        <v>13</v>
      </c>
      <c r="I21" s="72" t="s">
        <v>14</v>
      </c>
      <c r="J21" s="72" t="s">
        <v>12</v>
      </c>
      <c r="K21" s="72" t="s">
        <v>13</v>
      </c>
      <c r="L21" s="72" t="s">
        <v>14</v>
      </c>
      <c r="M21" s="72" t="s">
        <v>12</v>
      </c>
      <c r="N21" s="72" t="s">
        <v>13</v>
      </c>
      <c r="O21" s="72" t="s">
        <v>14</v>
      </c>
      <c r="P21" s="72" t="s">
        <v>12</v>
      </c>
      <c r="Q21" s="72" t="s">
        <v>13</v>
      </c>
      <c r="R21" s="72" t="s">
        <v>14</v>
      </c>
      <c r="S21" s="72" t="s">
        <v>12</v>
      </c>
      <c r="T21" s="72" t="s">
        <v>13</v>
      </c>
      <c r="U21" s="71" t="s">
        <v>14</v>
      </c>
      <c r="V21" s="144"/>
      <c r="W21" s="144"/>
    </row>
    <row r="22" spans="1:23" ht="15.75" thickBot="1" x14ac:dyDescent="0.3">
      <c r="A22" s="77"/>
      <c r="B22" s="78" t="s">
        <v>304</v>
      </c>
      <c r="C22" s="75" t="s">
        <v>15</v>
      </c>
      <c r="D22" s="75">
        <v>2</v>
      </c>
      <c r="E22" s="75" t="s">
        <v>28</v>
      </c>
      <c r="F22" s="75">
        <v>2</v>
      </c>
      <c r="G22" s="75">
        <v>2</v>
      </c>
      <c r="H22" s="75" t="s">
        <v>28</v>
      </c>
      <c r="I22" s="75">
        <v>2</v>
      </c>
      <c r="J22" s="75">
        <v>1</v>
      </c>
      <c r="K22" s="75" t="s">
        <v>28</v>
      </c>
      <c r="L22" s="75">
        <v>1</v>
      </c>
      <c r="M22" s="75">
        <v>1</v>
      </c>
      <c r="N22" s="90" t="s">
        <v>28</v>
      </c>
      <c r="O22" s="75">
        <v>1</v>
      </c>
      <c r="P22" s="75">
        <v>1</v>
      </c>
      <c r="Q22" s="75" t="s">
        <v>28</v>
      </c>
      <c r="R22" s="75">
        <v>1</v>
      </c>
      <c r="S22" s="75"/>
      <c r="T22" s="90"/>
      <c r="U22" s="75"/>
      <c r="V22" s="75">
        <f t="shared" ref="V22:V30" si="3">(D22+G22+J22+M22+P22+S22)*15</f>
        <v>105</v>
      </c>
      <c r="W22" s="75">
        <f t="shared" ref="W22:W31" si="4">F22+I22+L22+O22+R22+U22</f>
        <v>7</v>
      </c>
    </row>
    <row r="23" spans="1:23" ht="15.75" thickBot="1" x14ac:dyDescent="0.3">
      <c r="A23" s="77"/>
      <c r="B23" s="78" t="s">
        <v>305</v>
      </c>
      <c r="C23" s="75" t="s">
        <v>15</v>
      </c>
      <c r="D23" s="75">
        <v>2</v>
      </c>
      <c r="E23" s="75" t="s">
        <v>28</v>
      </c>
      <c r="F23" s="75">
        <v>2</v>
      </c>
      <c r="G23" s="75">
        <v>2</v>
      </c>
      <c r="H23" s="75" t="s">
        <v>28</v>
      </c>
      <c r="I23" s="75">
        <v>2</v>
      </c>
      <c r="J23" s="75">
        <v>1</v>
      </c>
      <c r="K23" s="75" t="s">
        <v>28</v>
      </c>
      <c r="L23" s="75">
        <v>1</v>
      </c>
      <c r="M23" s="75">
        <v>1</v>
      </c>
      <c r="N23" s="90" t="s">
        <v>28</v>
      </c>
      <c r="O23" s="75">
        <v>1</v>
      </c>
      <c r="P23" s="75">
        <v>1</v>
      </c>
      <c r="Q23" s="75" t="s">
        <v>28</v>
      </c>
      <c r="R23" s="75">
        <v>1</v>
      </c>
      <c r="S23" s="75"/>
      <c r="T23" s="90"/>
      <c r="U23" s="75"/>
      <c r="V23" s="75">
        <f t="shared" si="3"/>
        <v>105</v>
      </c>
      <c r="W23" s="75">
        <f t="shared" si="4"/>
        <v>7</v>
      </c>
    </row>
    <row r="24" spans="1:23" ht="15.75" thickBot="1" x14ac:dyDescent="0.3">
      <c r="A24" s="77"/>
      <c r="B24" s="78" t="s">
        <v>306</v>
      </c>
      <c r="C24" s="75" t="s">
        <v>15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90"/>
      <c r="O24" s="75"/>
      <c r="P24" s="75">
        <v>1</v>
      </c>
      <c r="Q24" s="75" t="s">
        <v>28</v>
      </c>
      <c r="R24" s="75">
        <v>1</v>
      </c>
      <c r="S24" s="75">
        <v>2</v>
      </c>
      <c r="T24" s="90" t="s">
        <v>28</v>
      </c>
      <c r="U24" s="75">
        <v>2</v>
      </c>
      <c r="V24" s="75">
        <f t="shared" si="3"/>
        <v>45</v>
      </c>
      <c r="W24" s="75">
        <f t="shared" si="4"/>
        <v>3</v>
      </c>
    </row>
    <row r="25" spans="1:23" ht="30.75" thickBot="1" x14ac:dyDescent="0.3">
      <c r="A25" s="77"/>
      <c r="B25" s="81" t="s">
        <v>122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>
        <f t="shared" si="3"/>
        <v>0</v>
      </c>
      <c r="W25" s="75">
        <f t="shared" si="4"/>
        <v>0</v>
      </c>
    </row>
    <row r="26" spans="1:23" ht="15.75" thickBot="1" x14ac:dyDescent="0.3">
      <c r="A26" s="77"/>
      <c r="B26" s="78" t="s">
        <v>310</v>
      </c>
      <c r="C26" s="75" t="s">
        <v>22</v>
      </c>
      <c r="D26" s="75">
        <v>1</v>
      </c>
      <c r="E26" s="75" t="s">
        <v>28</v>
      </c>
      <c r="F26" s="75">
        <v>3</v>
      </c>
      <c r="G26" s="75">
        <v>1</v>
      </c>
      <c r="H26" s="75" t="s">
        <v>28</v>
      </c>
      <c r="I26" s="75">
        <v>3</v>
      </c>
      <c r="J26" s="75">
        <v>1</v>
      </c>
      <c r="K26" s="75" t="s">
        <v>28</v>
      </c>
      <c r="L26" s="75">
        <v>3</v>
      </c>
      <c r="M26" s="75">
        <v>1</v>
      </c>
      <c r="N26" s="75" t="s">
        <v>28</v>
      </c>
      <c r="O26" s="75">
        <v>3</v>
      </c>
      <c r="P26" s="75">
        <v>1</v>
      </c>
      <c r="Q26" s="75" t="s">
        <v>28</v>
      </c>
      <c r="R26" s="75">
        <v>3</v>
      </c>
      <c r="S26" s="75">
        <v>1</v>
      </c>
      <c r="T26" s="75" t="s">
        <v>28</v>
      </c>
      <c r="U26" s="75">
        <v>3</v>
      </c>
      <c r="V26" s="75">
        <f t="shared" si="3"/>
        <v>90</v>
      </c>
      <c r="W26" s="75">
        <f t="shared" si="4"/>
        <v>18</v>
      </c>
    </row>
    <row r="27" spans="1:23" ht="15.75" thickBot="1" x14ac:dyDescent="0.3">
      <c r="A27" s="77"/>
      <c r="B27" s="78" t="s">
        <v>131</v>
      </c>
      <c r="C27" s="75" t="s">
        <v>22</v>
      </c>
      <c r="D27" s="75">
        <v>4</v>
      </c>
      <c r="E27" s="75" t="s">
        <v>31</v>
      </c>
      <c r="F27" s="75">
        <v>2</v>
      </c>
      <c r="G27" s="75">
        <v>4</v>
      </c>
      <c r="H27" s="75" t="s">
        <v>31</v>
      </c>
      <c r="I27" s="75">
        <v>2</v>
      </c>
      <c r="J27" s="75">
        <v>4</v>
      </c>
      <c r="K27" s="75" t="s">
        <v>31</v>
      </c>
      <c r="L27" s="75">
        <v>2</v>
      </c>
      <c r="M27" s="75">
        <v>4</v>
      </c>
      <c r="N27" s="75" t="s">
        <v>31</v>
      </c>
      <c r="O27" s="75">
        <v>2</v>
      </c>
      <c r="P27" s="75">
        <v>4</v>
      </c>
      <c r="Q27" s="75" t="s">
        <v>31</v>
      </c>
      <c r="R27" s="75">
        <v>2</v>
      </c>
      <c r="S27" s="75">
        <v>4</v>
      </c>
      <c r="T27" s="75" t="s">
        <v>31</v>
      </c>
      <c r="U27" s="75">
        <v>2</v>
      </c>
      <c r="V27" s="75">
        <f t="shared" si="3"/>
        <v>360</v>
      </c>
      <c r="W27" s="75">
        <f t="shared" si="4"/>
        <v>12</v>
      </c>
    </row>
    <row r="28" spans="1:23" ht="15.75" thickBot="1" x14ac:dyDescent="0.3">
      <c r="A28" s="77"/>
      <c r="B28" s="78" t="s">
        <v>120</v>
      </c>
      <c r="C28" s="75" t="s">
        <v>22</v>
      </c>
      <c r="D28" s="75"/>
      <c r="E28" s="75"/>
      <c r="F28" s="75"/>
      <c r="G28" s="75"/>
      <c r="H28" s="75"/>
      <c r="I28" s="75"/>
      <c r="J28" s="75">
        <v>1</v>
      </c>
      <c r="K28" s="75" t="s">
        <v>28</v>
      </c>
      <c r="L28" s="75">
        <v>1</v>
      </c>
      <c r="M28" s="75">
        <v>1</v>
      </c>
      <c r="N28" s="75" t="s">
        <v>28</v>
      </c>
      <c r="O28" s="75">
        <v>1</v>
      </c>
      <c r="P28" s="75"/>
      <c r="Q28" s="75"/>
      <c r="R28" s="75"/>
      <c r="S28" s="75"/>
      <c r="T28" s="75"/>
      <c r="U28" s="75"/>
      <c r="V28" s="75">
        <f t="shared" si="3"/>
        <v>30</v>
      </c>
      <c r="W28" s="75">
        <f t="shared" si="4"/>
        <v>2</v>
      </c>
    </row>
    <row r="29" spans="1:23" ht="15.75" thickBot="1" x14ac:dyDescent="0.3">
      <c r="A29" s="77"/>
      <c r="B29" s="78" t="s">
        <v>235</v>
      </c>
      <c r="C29" s="75" t="s">
        <v>22</v>
      </c>
      <c r="D29" s="75">
        <v>1</v>
      </c>
      <c r="E29" s="75" t="s">
        <v>28</v>
      </c>
      <c r="F29" s="75">
        <v>1</v>
      </c>
      <c r="G29" s="75">
        <v>1</v>
      </c>
      <c r="H29" s="75" t="s">
        <v>16</v>
      </c>
      <c r="I29" s="75">
        <v>1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>
        <f t="shared" si="3"/>
        <v>30</v>
      </c>
      <c r="W29" s="75">
        <f t="shared" si="4"/>
        <v>2</v>
      </c>
    </row>
    <row r="30" spans="1:23" ht="15.75" thickBot="1" x14ac:dyDescent="0.3">
      <c r="A30" s="77"/>
      <c r="B30" s="78" t="s">
        <v>36</v>
      </c>
      <c r="C30" s="75" t="s">
        <v>22</v>
      </c>
      <c r="D30" s="75"/>
      <c r="E30" s="75"/>
      <c r="F30" s="75"/>
      <c r="G30" s="75"/>
      <c r="H30" s="75"/>
      <c r="I30" s="75"/>
      <c r="J30" s="75">
        <v>4</v>
      </c>
      <c r="K30" s="75" t="s">
        <v>28</v>
      </c>
      <c r="L30" s="75">
        <v>2</v>
      </c>
      <c r="M30" s="75">
        <v>4</v>
      </c>
      <c r="N30" s="75" t="s">
        <v>28</v>
      </c>
      <c r="O30" s="75">
        <v>2</v>
      </c>
      <c r="P30" s="75"/>
      <c r="Q30" s="75"/>
      <c r="R30" s="75"/>
      <c r="S30" s="75"/>
      <c r="T30" s="75"/>
      <c r="U30" s="75"/>
      <c r="V30" s="75">
        <f t="shared" si="3"/>
        <v>120</v>
      </c>
      <c r="W30" s="75">
        <f t="shared" si="4"/>
        <v>4</v>
      </c>
    </row>
    <row r="31" spans="1:23" ht="15.75" thickBot="1" x14ac:dyDescent="0.3">
      <c r="A31" s="77"/>
      <c r="B31" s="78" t="s">
        <v>37</v>
      </c>
      <c r="C31" s="75" t="s">
        <v>22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 t="s">
        <v>31</v>
      </c>
      <c r="R31" s="75">
        <v>3</v>
      </c>
      <c r="S31" s="75"/>
      <c r="T31" s="75" t="s">
        <v>31</v>
      </c>
      <c r="U31" s="75">
        <v>3</v>
      </c>
      <c r="V31" s="75"/>
      <c r="W31" s="75">
        <f t="shared" si="4"/>
        <v>6</v>
      </c>
    </row>
    <row r="32" spans="1:23" ht="15.75" thickBot="1" x14ac:dyDescent="0.3">
      <c r="A32" s="82"/>
      <c r="B32" s="84" t="s">
        <v>113</v>
      </c>
      <c r="C32" s="84"/>
      <c r="D32" s="72">
        <f t="shared" ref="D32:S32" si="5">SUM(D22:D31)</f>
        <v>10</v>
      </c>
      <c r="E32" s="72"/>
      <c r="F32" s="72">
        <f t="shared" si="5"/>
        <v>10</v>
      </c>
      <c r="G32" s="72">
        <f t="shared" si="5"/>
        <v>10</v>
      </c>
      <c r="H32" s="72"/>
      <c r="I32" s="72">
        <f t="shared" si="5"/>
        <v>10</v>
      </c>
      <c r="J32" s="72">
        <f t="shared" si="5"/>
        <v>12</v>
      </c>
      <c r="K32" s="72"/>
      <c r="L32" s="72">
        <f t="shared" si="5"/>
        <v>10</v>
      </c>
      <c r="M32" s="72">
        <f t="shared" si="5"/>
        <v>12</v>
      </c>
      <c r="N32" s="72"/>
      <c r="O32" s="72">
        <f t="shared" si="5"/>
        <v>10</v>
      </c>
      <c r="P32" s="72">
        <f t="shared" si="5"/>
        <v>8</v>
      </c>
      <c r="Q32" s="72"/>
      <c r="R32" s="72">
        <f t="shared" si="5"/>
        <v>11</v>
      </c>
      <c r="S32" s="72">
        <f t="shared" si="5"/>
        <v>7</v>
      </c>
      <c r="T32" s="72"/>
      <c r="U32" s="72">
        <f>SUM(U22:U31)</f>
        <v>10</v>
      </c>
      <c r="V32" s="72">
        <f>SUM(V22:V31)</f>
        <v>885</v>
      </c>
      <c r="W32" s="72">
        <f>SUM(W22:W31)</f>
        <v>61</v>
      </c>
    </row>
    <row r="33" spans="1:23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</row>
    <row r="34" spans="1:23" ht="15.75" thickBot="1" x14ac:dyDescent="0.3">
      <c r="A34" s="133" t="s">
        <v>1</v>
      </c>
      <c r="B34" s="133" t="s">
        <v>2</v>
      </c>
      <c r="C34" s="136" t="s">
        <v>3</v>
      </c>
      <c r="D34" s="139" t="s">
        <v>210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40"/>
      <c r="V34" s="136" t="s">
        <v>10</v>
      </c>
      <c r="W34" s="136" t="s">
        <v>11</v>
      </c>
    </row>
    <row r="35" spans="1:23" ht="15.75" thickBot="1" x14ac:dyDescent="0.3">
      <c r="A35" s="134"/>
      <c r="B35" s="134"/>
      <c r="C35" s="137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37"/>
      <c r="W35" s="137"/>
    </row>
    <row r="36" spans="1:23" ht="15.75" thickBot="1" x14ac:dyDescent="0.3">
      <c r="A36" s="134"/>
      <c r="B36" s="134"/>
      <c r="C36" s="137"/>
      <c r="D36" s="127" t="s">
        <v>4</v>
      </c>
      <c r="E36" s="128"/>
      <c r="F36" s="129"/>
      <c r="G36" s="127" t="s">
        <v>5</v>
      </c>
      <c r="H36" s="128"/>
      <c r="I36" s="129"/>
      <c r="J36" s="127" t="s">
        <v>6</v>
      </c>
      <c r="K36" s="128"/>
      <c r="L36" s="129"/>
      <c r="M36" s="127" t="s">
        <v>7</v>
      </c>
      <c r="N36" s="128"/>
      <c r="O36" s="129"/>
      <c r="P36" s="127" t="s">
        <v>8</v>
      </c>
      <c r="Q36" s="128"/>
      <c r="R36" s="129"/>
      <c r="S36" s="127" t="s">
        <v>9</v>
      </c>
      <c r="T36" s="128"/>
      <c r="U36" s="129"/>
      <c r="V36" s="137"/>
      <c r="W36" s="137"/>
    </row>
    <row r="37" spans="1:23" ht="15.75" thickBot="1" x14ac:dyDescent="0.3">
      <c r="A37" s="135"/>
      <c r="B37" s="135"/>
      <c r="C37" s="138"/>
      <c r="D37" s="75" t="s">
        <v>12</v>
      </c>
      <c r="E37" s="75" t="s">
        <v>13</v>
      </c>
      <c r="F37" s="75" t="s">
        <v>14</v>
      </c>
      <c r="G37" s="75" t="s">
        <v>12</v>
      </c>
      <c r="H37" s="75" t="s">
        <v>13</v>
      </c>
      <c r="I37" s="75" t="s">
        <v>14</v>
      </c>
      <c r="J37" s="75" t="s">
        <v>12</v>
      </c>
      <c r="K37" s="75" t="s">
        <v>13</v>
      </c>
      <c r="L37" s="75" t="s">
        <v>14</v>
      </c>
      <c r="M37" s="75" t="s">
        <v>12</v>
      </c>
      <c r="N37" s="75" t="s">
        <v>13</v>
      </c>
      <c r="O37" s="75" t="s">
        <v>14</v>
      </c>
      <c r="P37" s="75" t="s">
        <v>12</v>
      </c>
      <c r="Q37" s="75" t="s">
        <v>13</v>
      </c>
      <c r="R37" s="75" t="s">
        <v>14</v>
      </c>
      <c r="S37" s="75" t="s">
        <v>12</v>
      </c>
      <c r="T37" s="75" t="s">
        <v>13</v>
      </c>
      <c r="U37" s="76" t="s">
        <v>14</v>
      </c>
      <c r="V37" s="138"/>
      <c r="W37" s="138"/>
    </row>
    <row r="38" spans="1:23" ht="15.75" thickBot="1" x14ac:dyDescent="0.3">
      <c r="A38" s="77"/>
      <c r="B38" s="83" t="s">
        <v>314</v>
      </c>
      <c r="C38" s="72" t="s">
        <v>22</v>
      </c>
      <c r="D38" s="72">
        <v>2</v>
      </c>
      <c r="E38" s="72" t="s">
        <v>16</v>
      </c>
      <c r="F38" s="72">
        <v>7</v>
      </c>
      <c r="G38" s="72">
        <v>2</v>
      </c>
      <c r="H38" s="72" t="s">
        <v>16</v>
      </c>
      <c r="I38" s="72">
        <v>7</v>
      </c>
      <c r="J38" s="72">
        <v>2</v>
      </c>
      <c r="K38" s="72" t="s">
        <v>16</v>
      </c>
      <c r="L38" s="72">
        <v>7</v>
      </c>
      <c r="M38" s="72">
        <v>2</v>
      </c>
      <c r="N38" s="72" t="s">
        <v>16</v>
      </c>
      <c r="O38" s="72">
        <v>7</v>
      </c>
      <c r="P38" s="72">
        <v>2</v>
      </c>
      <c r="Q38" s="72" t="s">
        <v>16</v>
      </c>
      <c r="R38" s="72">
        <v>7</v>
      </c>
      <c r="S38" s="72">
        <v>2</v>
      </c>
      <c r="T38" s="72" t="s">
        <v>118</v>
      </c>
      <c r="U38" s="72">
        <v>7</v>
      </c>
      <c r="V38" s="75">
        <f t="shared" ref="V38:V45" si="6">(D38+G38+J38+M38+P38+S38)*15</f>
        <v>180</v>
      </c>
      <c r="W38" s="75">
        <f t="shared" ref="W38:W45" si="7">F38+I38+L38+O38+R38+U38</f>
        <v>42</v>
      </c>
    </row>
    <row r="39" spans="1:23" ht="15.75" thickBot="1" x14ac:dyDescent="0.3">
      <c r="A39" s="77"/>
      <c r="B39" s="78" t="s">
        <v>117</v>
      </c>
      <c r="C39" s="75" t="s">
        <v>22</v>
      </c>
      <c r="D39" s="75">
        <v>1</v>
      </c>
      <c r="E39" s="75" t="s">
        <v>16</v>
      </c>
      <c r="F39" s="75">
        <v>1</v>
      </c>
      <c r="G39" s="75">
        <v>1</v>
      </c>
      <c r="H39" s="75" t="s">
        <v>16</v>
      </c>
      <c r="I39" s="75">
        <v>1</v>
      </c>
      <c r="J39" s="75">
        <v>1</v>
      </c>
      <c r="K39" s="75" t="s">
        <v>16</v>
      </c>
      <c r="L39" s="75">
        <v>1</v>
      </c>
      <c r="M39" s="75">
        <v>1</v>
      </c>
      <c r="N39" s="75" t="s">
        <v>16</v>
      </c>
      <c r="O39" s="75">
        <v>1</v>
      </c>
      <c r="P39" s="75"/>
      <c r="Q39" s="75"/>
      <c r="R39" s="75"/>
      <c r="S39" s="75"/>
      <c r="T39" s="75"/>
      <c r="U39" s="75"/>
      <c r="V39" s="75">
        <f t="shared" si="6"/>
        <v>60</v>
      </c>
      <c r="W39" s="75">
        <f t="shared" si="7"/>
        <v>4</v>
      </c>
    </row>
    <row r="40" spans="1:23" ht="15.75" thickBot="1" x14ac:dyDescent="0.3">
      <c r="A40" s="77"/>
      <c r="B40" s="83" t="s">
        <v>132</v>
      </c>
      <c r="C40" s="72" t="s">
        <v>22</v>
      </c>
      <c r="D40" s="75">
        <v>1</v>
      </c>
      <c r="E40" s="75" t="s">
        <v>23</v>
      </c>
      <c r="F40" s="75"/>
      <c r="G40" s="75">
        <v>1</v>
      </c>
      <c r="H40" s="75" t="s">
        <v>23</v>
      </c>
      <c r="I40" s="75"/>
      <c r="J40" s="75">
        <v>1</v>
      </c>
      <c r="K40" s="75" t="s">
        <v>23</v>
      </c>
      <c r="L40" s="75"/>
      <c r="M40" s="75">
        <v>1</v>
      </c>
      <c r="N40" s="75" t="s">
        <v>23</v>
      </c>
      <c r="O40" s="75"/>
      <c r="P40" s="75">
        <v>1</v>
      </c>
      <c r="Q40" s="75" t="s">
        <v>23</v>
      </c>
      <c r="R40" s="75"/>
      <c r="S40" s="75">
        <v>1</v>
      </c>
      <c r="T40" s="75" t="s">
        <v>23</v>
      </c>
      <c r="U40" s="75"/>
      <c r="V40" s="75">
        <f t="shared" si="6"/>
        <v>90</v>
      </c>
      <c r="W40" s="75">
        <f t="shared" si="7"/>
        <v>0</v>
      </c>
    </row>
    <row r="41" spans="1:23" ht="15.75" thickBot="1" x14ac:dyDescent="0.3">
      <c r="A41" s="77"/>
      <c r="B41" s="78" t="s">
        <v>116</v>
      </c>
      <c r="C41" s="75" t="s">
        <v>22</v>
      </c>
      <c r="D41" s="75">
        <v>1</v>
      </c>
      <c r="E41" s="75" t="s">
        <v>16</v>
      </c>
      <c r="F41" s="75">
        <v>1</v>
      </c>
      <c r="G41" s="75">
        <v>1</v>
      </c>
      <c r="H41" s="75" t="s">
        <v>16</v>
      </c>
      <c r="I41" s="75">
        <v>1</v>
      </c>
      <c r="J41" s="75">
        <v>1</v>
      </c>
      <c r="K41" s="75" t="s">
        <v>16</v>
      </c>
      <c r="L41" s="75">
        <v>1</v>
      </c>
      <c r="M41" s="75">
        <v>1</v>
      </c>
      <c r="N41" s="75" t="s">
        <v>16</v>
      </c>
      <c r="O41" s="75">
        <v>1</v>
      </c>
      <c r="P41" s="75">
        <v>1</v>
      </c>
      <c r="Q41" s="75" t="s">
        <v>16</v>
      </c>
      <c r="R41" s="75">
        <v>1</v>
      </c>
      <c r="S41" s="75">
        <v>1</v>
      </c>
      <c r="T41" s="75" t="s">
        <v>16</v>
      </c>
      <c r="U41" s="75">
        <v>1</v>
      </c>
      <c r="V41" s="75">
        <f t="shared" si="6"/>
        <v>90</v>
      </c>
      <c r="W41" s="75">
        <f t="shared" si="7"/>
        <v>6</v>
      </c>
    </row>
    <row r="42" spans="1:23" ht="15.75" thickBot="1" x14ac:dyDescent="0.3">
      <c r="A42" s="77"/>
      <c r="B42" s="78" t="s">
        <v>115</v>
      </c>
      <c r="C42" s="75" t="s">
        <v>28</v>
      </c>
      <c r="D42" s="75"/>
      <c r="E42" s="75" t="s">
        <v>31</v>
      </c>
      <c r="F42" s="75">
        <v>1</v>
      </c>
      <c r="G42" s="75"/>
      <c r="H42" s="75" t="s">
        <v>31</v>
      </c>
      <c r="I42" s="75">
        <v>1</v>
      </c>
      <c r="J42" s="75"/>
      <c r="K42" s="75" t="s">
        <v>31</v>
      </c>
      <c r="L42" s="75">
        <v>1</v>
      </c>
      <c r="M42" s="75"/>
      <c r="N42" s="75" t="s">
        <v>31</v>
      </c>
      <c r="O42" s="75">
        <v>1</v>
      </c>
      <c r="P42" s="75"/>
      <c r="Q42" s="75" t="s">
        <v>31</v>
      </c>
      <c r="R42" s="75">
        <v>1</v>
      </c>
      <c r="S42" s="75"/>
      <c r="T42" s="75" t="s">
        <v>31</v>
      </c>
      <c r="U42" s="75">
        <v>1</v>
      </c>
      <c r="V42" s="75">
        <f t="shared" si="6"/>
        <v>0</v>
      </c>
      <c r="W42" s="75">
        <f t="shared" si="7"/>
        <v>6</v>
      </c>
    </row>
    <row r="43" spans="1:23" ht="15.75" thickBot="1" x14ac:dyDescent="0.3">
      <c r="A43" s="77"/>
      <c r="B43" s="78" t="s">
        <v>58</v>
      </c>
      <c r="C43" s="75" t="s">
        <v>22</v>
      </c>
      <c r="D43" s="127" t="s">
        <v>59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9"/>
      <c r="V43" s="75">
        <v>120</v>
      </c>
      <c r="W43" s="75">
        <v>4</v>
      </c>
    </row>
    <row r="44" spans="1:23" ht="15.75" thickBot="1" x14ac:dyDescent="0.3">
      <c r="A44" s="77"/>
      <c r="B44" s="78" t="s">
        <v>242</v>
      </c>
      <c r="C44" s="75" t="s">
        <v>22</v>
      </c>
      <c r="D44" s="75">
        <v>2</v>
      </c>
      <c r="E44" s="75" t="s">
        <v>31</v>
      </c>
      <c r="F44" s="75">
        <v>2</v>
      </c>
      <c r="G44" s="75">
        <v>2</v>
      </c>
      <c r="H44" s="75" t="s">
        <v>31</v>
      </c>
      <c r="I44" s="75">
        <v>2</v>
      </c>
      <c r="J44" s="75">
        <v>2</v>
      </c>
      <c r="K44" s="75" t="s">
        <v>31</v>
      </c>
      <c r="L44" s="75">
        <v>2</v>
      </c>
      <c r="M44" s="75">
        <v>2</v>
      </c>
      <c r="N44" s="75" t="s">
        <v>31</v>
      </c>
      <c r="O44" s="75">
        <v>2</v>
      </c>
      <c r="P44" s="75"/>
      <c r="Q44" s="75"/>
      <c r="R44" s="75"/>
      <c r="S44" s="75"/>
      <c r="T44" s="75"/>
      <c r="U44" s="75"/>
      <c r="V44" s="75">
        <f t="shared" si="6"/>
        <v>120</v>
      </c>
      <c r="W44" s="75">
        <f t="shared" si="7"/>
        <v>8</v>
      </c>
    </row>
    <row r="45" spans="1:23" ht="15.75" thickBot="1" x14ac:dyDescent="0.3">
      <c r="A45" s="82"/>
      <c r="B45" s="78" t="s">
        <v>127</v>
      </c>
      <c r="C45" s="75" t="s">
        <v>22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>
        <v>1</v>
      </c>
      <c r="Q45" s="75" t="s">
        <v>31</v>
      </c>
      <c r="R45" s="75">
        <v>1</v>
      </c>
      <c r="S45" s="75">
        <v>1</v>
      </c>
      <c r="T45" s="75" t="s">
        <v>31</v>
      </c>
      <c r="U45" s="75">
        <v>1</v>
      </c>
      <c r="V45" s="75">
        <f t="shared" si="6"/>
        <v>30</v>
      </c>
      <c r="W45" s="75">
        <f t="shared" si="7"/>
        <v>2</v>
      </c>
    </row>
    <row r="46" spans="1:23" ht="15.75" thickBot="1" x14ac:dyDescent="0.3">
      <c r="A46" s="82"/>
      <c r="B46" s="83" t="s">
        <v>113</v>
      </c>
      <c r="C46" s="72"/>
      <c r="D46" s="72">
        <f t="shared" ref="D46:S46" si="8">D38+D39+D40+D41+D42+D44+D45</f>
        <v>7</v>
      </c>
      <c r="E46" s="72"/>
      <c r="F46" s="72">
        <f t="shared" si="8"/>
        <v>12</v>
      </c>
      <c r="G46" s="72">
        <f t="shared" si="8"/>
        <v>7</v>
      </c>
      <c r="H46" s="72"/>
      <c r="I46" s="72">
        <f t="shared" si="8"/>
        <v>12</v>
      </c>
      <c r="J46" s="72">
        <f t="shared" si="8"/>
        <v>7</v>
      </c>
      <c r="K46" s="72"/>
      <c r="L46" s="72">
        <f t="shared" si="8"/>
        <v>12</v>
      </c>
      <c r="M46" s="72">
        <f t="shared" si="8"/>
        <v>7</v>
      </c>
      <c r="N46" s="72"/>
      <c r="O46" s="72">
        <f t="shared" si="8"/>
        <v>12</v>
      </c>
      <c r="P46" s="72">
        <f t="shared" si="8"/>
        <v>5</v>
      </c>
      <c r="Q46" s="72"/>
      <c r="R46" s="72">
        <f t="shared" si="8"/>
        <v>10</v>
      </c>
      <c r="S46" s="72">
        <f t="shared" si="8"/>
        <v>5</v>
      </c>
      <c r="T46" s="72"/>
      <c r="U46" s="72">
        <f>U38+U39+U40+U41+U42+U44+U45</f>
        <v>10</v>
      </c>
      <c r="V46" s="72">
        <f>SUM(V38:V45)</f>
        <v>690</v>
      </c>
      <c r="W46" s="72">
        <f>SUM(W38:W45)</f>
        <v>72</v>
      </c>
    </row>
    <row r="47" spans="1:23" ht="15.75" thickBot="1" x14ac:dyDescent="0.3">
      <c r="A47" s="88"/>
      <c r="B47" s="119" t="s">
        <v>51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</row>
    <row r="48" spans="1:23" ht="15.75" thickBot="1" x14ac:dyDescent="0.3">
      <c r="A48" s="133" t="s">
        <v>1</v>
      </c>
      <c r="B48" s="133" t="s">
        <v>2</v>
      </c>
      <c r="C48" s="136" t="s">
        <v>3</v>
      </c>
      <c r="D48" s="114" t="s">
        <v>213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6"/>
      <c r="V48" s="136" t="s">
        <v>10</v>
      </c>
      <c r="W48" s="136" t="s">
        <v>11</v>
      </c>
    </row>
    <row r="49" spans="1:23" ht="15.75" thickBot="1" x14ac:dyDescent="0.3">
      <c r="A49" s="134"/>
      <c r="B49" s="134"/>
      <c r="C49" s="137"/>
      <c r="D49" s="114" t="s">
        <v>209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37"/>
      <c r="W49" s="137"/>
    </row>
    <row r="50" spans="1:23" ht="15.75" thickBot="1" x14ac:dyDescent="0.3">
      <c r="A50" s="134"/>
      <c r="B50" s="134"/>
      <c r="C50" s="137"/>
      <c r="D50" s="127" t="s">
        <v>4</v>
      </c>
      <c r="E50" s="128"/>
      <c r="F50" s="129"/>
      <c r="G50" s="127" t="s">
        <v>5</v>
      </c>
      <c r="H50" s="128"/>
      <c r="I50" s="129"/>
      <c r="J50" s="127" t="s">
        <v>6</v>
      </c>
      <c r="K50" s="128"/>
      <c r="L50" s="129"/>
      <c r="M50" s="127" t="s">
        <v>7</v>
      </c>
      <c r="N50" s="128"/>
      <c r="O50" s="129"/>
      <c r="P50" s="127" t="s">
        <v>8</v>
      </c>
      <c r="Q50" s="128"/>
      <c r="R50" s="129"/>
      <c r="S50" s="127" t="s">
        <v>9</v>
      </c>
      <c r="T50" s="128"/>
      <c r="U50" s="129"/>
      <c r="V50" s="137"/>
      <c r="W50" s="137"/>
    </row>
    <row r="51" spans="1:23" ht="15.75" thickBot="1" x14ac:dyDescent="0.3">
      <c r="A51" s="135"/>
      <c r="B51" s="135"/>
      <c r="C51" s="138"/>
      <c r="D51" s="75" t="s">
        <v>12</v>
      </c>
      <c r="E51" s="75" t="s">
        <v>13</v>
      </c>
      <c r="F51" s="75" t="s">
        <v>14</v>
      </c>
      <c r="G51" s="75" t="s">
        <v>12</v>
      </c>
      <c r="H51" s="75" t="s">
        <v>13</v>
      </c>
      <c r="I51" s="75" t="s">
        <v>14</v>
      </c>
      <c r="J51" s="75" t="s">
        <v>12</v>
      </c>
      <c r="K51" s="75" t="s">
        <v>13</v>
      </c>
      <c r="L51" s="75" t="s">
        <v>14</v>
      </c>
      <c r="M51" s="75" t="s">
        <v>12</v>
      </c>
      <c r="N51" s="75" t="s">
        <v>13</v>
      </c>
      <c r="O51" s="75" t="s">
        <v>14</v>
      </c>
      <c r="P51" s="75" t="s">
        <v>12</v>
      </c>
      <c r="Q51" s="75" t="s">
        <v>13</v>
      </c>
      <c r="R51" s="75" t="s">
        <v>14</v>
      </c>
      <c r="S51" s="75" t="s">
        <v>12</v>
      </c>
      <c r="T51" s="75" t="s">
        <v>13</v>
      </c>
      <c r="U51" s="76" t="s">
        <v>14</v>
      </c>
      <c r="V51" s="138"/>
      <c r="W51" s="138"/>
    </row>
    <row r="52" spans="1:23" ht="15.75" thickBot="1" x14ac:dyDescent="0.3">
      <c r="A52" s="77"/>
      <c r="B52" s="78" t="s">
        <v>112</v>
      </c>
      <c r="C52" s="75" t="s">
        <v>28</v>
      </c>
      <c r="D52" s="75">
        <v>1</v>
      </c>
      <c r="E52" s="75" t="s">
        <v>28</v>
      </c>
      <c r="F52" s="75">
        <v>2</v>
      </c>
      <c r="G52" s="75">
        <v>1</v>
      </c>
      <c r="H52" s="75" t="s">
        <v>28</v>
      </c>
      <c r="I52" s="75">
        <v>2</v>
      </c>
      <c r="J52" s="75">
        <v>1</v>
      </c>
      <c r="K52" s="75" t="s">
        <v>28</v>
      </c>
      <c r="L52" s="75">
        <v>2</v>
      </c>
      <c r="M52" s="75">
        <v>1</v>
      </c>
      <c r="N52" s="75" t="s">
        <v>28</v>
      </c>
      <c r="O52" s="75">
        <v>2</v>
      </c>
      <c r="P52" s="75">
        <v>1</v>
      </c>
      <c r="Q52" s="75" t="s">
        <v>28</v>
      </c>
      <c r="R52" s="75">
        <v>2</v>
      </c>
      <c r="S52" s="75">
        <v>1</v>
      </c>
      <c r="T52" s="75" t="s">
        <v>28</v>
      </c>
      <c r="U52" s="75">
        <v>2</v>
      </c>
      <c r="V52" s="75">
        <f t="shared" ref="V52:V65" si="9">(D52+G52+J52+M52+P52+S52)*15</f>
        <v>90</v>
      </c>
      <c r="W52" s="75">
        <f t="shared" ref="W52:W65" si="10">F52+I52+L52+O52+R52+U52</f>
        <v>12</v>
      </c>
    </row>
    <row r="53" spans="1:23" ht="15.75" thickBot="1" x14ac:dyDescent="0.3">
      <c r="A53" s="77"/>
      <c r="B53" s="78" t="s">
        <v>112</v>
      </c>
      <c r="C53" s="75" t="s">
        <v>28</v>
      </c>
      <c r="D53" s="75">
        <v>1</v>
      </c>
      <c r="E53" s="75" t="s">
        <v>28</v>
      </c>
      <c r="F53" s="75">
        <v>2</v>
      </c>
      <c r="G53" s="75">
        <v>1</v>
      </c>
      <c r="H53" s="75" t="s">
        <v>28</v>
      </c>
      <c r="I53" s="75">
        <v>2</v>
      </c>
      <c r="J53" s="75">
        <v>1</v>
      </c>
      <c r="K53" s="75" t="s">
        <v>28</v>
      </c>
      <c r="L53" s="75">
        <v>2</v>
      </c>
      <c r="M53" s="75">
        <v>1</v>
      </c>
      <c r="N53" s="75" t="s">
        <v>28</v>
      </c>
      <c r="O53" s="75">
        <v>2</v>
      </c>
      <c r="P53" s="75">
        <v>1</v>
      </c>
      <c r="Q53" s="75" t="s">
        <v>28</v>
      </c>
      <c r="R53" s="75">
        <v>2</v>
      </c>
      <c r="S53" s="75">
        <v>1</v>
      </c>
      <c r="T53" s="75" t="s">
        <v>28</v>
      </c>
      <c r="U53" s="75">
        <v>2</v>
      </c>
      <c r="V53" s="75">
        <f t="shared" si="9"/>
        <v>90</v>
      </c>
      <c r="W53" s="75">
        <f t="shared" si="10"/>
        <v>12</v>
      </c>
    </row>
    <row r="54" spans="1:23" ht="15.75" thickBot="1" x14ac:dyDescent="0.3">
      <c r="A54" s="77"/>
      <c r="B54" s="89" t="s">
        <v>110</v>
      </c>
      <c r="C54" s="75" t="s">
        <v>22</v>
      </c>
      <c r="D54" s="75">
        <v>1</v>
      </c>
      <c r="E54" s="75" t="s">
        <v>31</v>
      </c>
      <c r="F54" s="75">
        <v>2</v>
      </c>
      <c r="G54" s="75">
        <v>1</v>
      </c>
      <c r="H54" s="75" t="s">
        <v>31</v>
      </c>
      <c r="I54" s="75">
        <v>2</v>
      </c>
      <c r="J54" s="75">
        <v>1</v>
      </c>
      <c r="K54" s="75" t="s">
        <v>31</v>
      </c>
      <c r="L54" s="75">
        <v>2</v>
      </c>
      <c r="M54" s="75">
        <v>1</v>
      </c>
      <c r="N54" s="75" t="s">
        <v>31</v>
      </c>
      <c r="O54" s="75">
        <v>2</v>
      </c>
      <c r="P54" s="75">
        <v>1</v>
      </c>
      <c r="Q54" s="75" t="s">
        <v>31</v>
      </c>
      <c r="R54" s="75">
        <v>2</v>
      </c>
      <c r="S54" s="75">
        <v>1</v>
      </c>
      <c r="T54" s="75" t="s">
        <v>31</v>
      </c>
      <c r="U54" s="75">
        <v>2</v>
      </c>
      <c r="V54" s="75">
        <f t="shared" si="9"/>
        <v>90</v>
      </c>
      <c r="W54" s="75">
        <f t="shared" si="10"/>
        <v>12</v>
      </c>
    </row>
    <row r="55" spans="1:23" ht="15.75" thickBot="1" x14ac:dyDescent="0.3">
      <c r="A55" s="77"/>
      <c r="B55" s="78" t="s">
        <v>52</v>
      </c>
      <c r="C55" s="75" t="s">
        <v>15</v>
      </c>
      <c r="D55" s="75">
        <v>4</v>
      </c>
      <c r="E55" s="75" t="s">
        <v>28</v>
      </c>
      <c r="F55" s="75">
        <v>2</v>
      </c>
      <c r="G55" s="75">
        <v>4</v>
      </c>
      <c r="H55" s="75" t="s">
        <v>28</v>
      </c>
      <c r="I55" s="75">
        <v>2</v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>
        <f t="shared" si="9"/>
        <v>120</v>
      </c>
      <c r="W55" s="75">
        <f t="shared" si="10"/>
        <v>4</v>
      </c>
    </row>
    <row r="56" spans="1:23" ht="15.75" thickBot="1" x14ac:dyDescent="0.3">
      <c r="A56" s="77"/>
      <c r="B56" s="78" t="s">
        <v>146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>
        <v>2</v>
      </c>
      <c r="Q56" s="75" t="s">
        <v>31</v>
      </c>
      <c r="R56" s="75">
        <v>2</v>
      </c>
      <c r="S56" s="75">
        <v>2</v>
      </c>
      <c r="T56" s="75" t="s">
        <v>31</v>
      </c>
      <c r="U56" s="75">
        <v>2</v>
      </c>
      <c r="V56" s="75">
        <f t="shared" si="9"/>
        <v>60</v>
      </c>
      <c r="W56" s="75">
        <f t="shared" si="10"/>
        <v>4</v>
      </c>
    </row>
    <row r="57" spans="1:23" ht="15.75" thickBot="1" x14ac:dyDescent="0.3">
      <c r="A57" s="77"/>
      <c r="B57" s="78" t="s">
        <v>60</v>
      </c>
      <c r="C57" s="75" t="s">
        <v>15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>
        <v>2</v>
      </c>
      <c r="Q57" s="75" t="s">
        <v>28</v>
      </c>
      <c r="R57" s="75">
        <v>1</v>
      </c>
      <c r="S57" s="75">
        <v>2</v>
      </c>
      <c r="T57" s="75" t="s">
        <v>28</v>
      </c>
      <c r="U57" s="75">
        <v>1</v>
      </c>
      <c r="V57" s="75">
        <f t="shared" si="9"/>
        <v>60</v>
      </c>
      <c r="W57" s="75">
        <f t="shared" si="10"/>
        <v>2</v>
      </c>
    </row>
    <row r="58" spans="1:23" ht="45.75" thickBot="1" x14ac:dyDescent="0.3">
      <c r="A58" s="77"/>
      <c r="B58" s="81" t="s">
        <v>109</v>
      </c>
      <c r="C58" s="75" t="s">
        <v>15</v>
      </c>
      <c r="D58" s="75">
        <v>2</v>
      </c>
      <c r="E58" s="75" t="s">
        <v>16</v>
      </c>
      <c r="F58" s="75">
        <v>1</v>
      </c>
      <c r="G58" s="75">
        <v>2</v>
      </c>
      <c r="H58" s="75" t="s">
        <v>16</v>
      </c>
      <c r="I58" s="75">
        <v>1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>
        <f t="shared" si="9"/>
        <v>60</v>
      </c>
      <c r="W58" s="75">
        <f t="shared" si="10"/>
        <v>2</v>
      </c>
    </row>
    <row r="59" spans="1:23" ht="15.75" thickBot="1" x14ac:dyDescent="0.3">
      <c r="A59" s="77"/>
      <c r="B59" s="78" t="s">
        <v>147</v>
      </c>
      <c r="C59" s="75" t="s">
        <v>15</v>
      </c>
      <c r="D59" s="75"/>
      <c r="E59" s="75"/>
      <c r="F59" s="75"/>
      <c r="G59" s="75"/>
      <c r="H59" s="75"/>
      <c r="I59" s="75"/>
      <c r="J59" s="75">
        <v>2</v>
      </c>
      <c r="K59" s="75" t="s">
        <v>16</v>
      </c>
      <c r="L59" s="75">
        <v>1</v>
      </c>
      <c r="M59" s="75">
        <v>2</v>
      </c>
      <c r="N59" s="75" t="s">
        <v>16</v>
      </c>
      <c r="O59" s="75">
        <v>1</v>
      </c>
      <c r="P59" s="75"/>
      <c r="Q59" s="75"/>
      <c r="R59" s="75"/>
      <c r="S59" s="75"/>
      <c r="T59" s="75"/>
      <c r="U59" s="75"/>
      <c r="V59" s="75">
        <f t="shared" si="9"/>
        <v>60</v>
      </c>
      <c r="W59" s="75">
        <f t="shared" si="10"/>
        <v>2</v>
      </c>
    </row>
    <row r="60" spans="1:23" ht="15.75" thickBot="1" x14ac:dyDescent="0.3">
      <c r="A60" s="77"/>
      <c r="B60" s="78" t="s">
        <v>35</v>
      </c>
      <c r="C60" s="75" t="s">
        <v>22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>
        <v>2</v>
      </c>
      <c r="Q60" s="75" t="s">
        <v>31</v>
      </c>
      <c r="R60" s="75">
        <v>1</v>
      </c>
      <c r="S60" s="75">
        <v>2</v>
      </c>
      <c r="T60" s="75" t="s">
        <v>31</v>
      </c>
      <c r="U60" s="75">
        <v>1</v>
      </c>
      <c r="V60" s="75">
        <f t="shared" si="9"/>
        <v>60</v>
      </c>
      <c r="W60" s="75">
        <f t="shared" si="10"/>
        <v>2</v>
      </c>
    </row>
    <row r="61" spans="1:23" ht="30.75" thickBot="1" x14ac:dyDescent="0.3">
      <c r="A61" s="77"/>
      <c r="B61" s="78" t="s">
        <v>217</v>
      </c>
      <c r="C61" s="75" t="s">
        <v>15</v>
      </c>
      <c r="D61" s="75">
        <v>2</v>
      </c>
      <c r="E61" s="75" t="s">
        <v>16</v>
      </c>
      <c r="F61" s="75">
        <v>2</v>
      </c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>
        <f t="shared" si="9"/>
        <v>30</v>
      </c>
      <c r="W61" s="75">
        <f t="shared" si="10"/>
        <v>2</v>
      </c>
    </row>
    <row r="62" spans="1:23" ht="30.75" thickBot="1" x14ac:dyDescent="0.3">
      <c r="A62" s="77"/>
      <c r="B62" s="78" t="s">
        <v>218</v>
      </c>
      <c r="C62" s="75" t="s">
        <v>15</v>
      </c>
      <c r="D62" s="75"/>
      <c r="E62" s="75"/>
      <c r="F62" s="75"/>
      <c r="G62" s="75">
        <v>2</v>
      </c>
      <c r="H62" s="75" t="s">
        <v>16</v>
      </c>
      <c r="I62" s="75">
        <v>2</v>
      </c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>
        <f t="shared" si="9"/>
        <v>30</v>
      </c>
      <c r="W62" s="75">
        <f t="shared" si="10"/>
        <v>2</v>
      </c>
    </row>
    <row r="63" spans="1:23" ht="30.75" thickBot="1" x14ac:dyDescent="0.3">
      <c r="A63" s="77"/>
      <c r="B63" s="78" t="s">
        <v>219</v>
      </c>
      <c r="C63" s="75" t="s">
        <v>22</v>
      </c>
      <c r="D63" s="75"/>
      <c r="E63" s="75"/>
      <c r="F63" s="75"/>
      <c r="G63" s="75"/>
      <c r="H63" s="75"/>
      <c r="I63" s="75"/>
      <c r="J63" s="75">
        <v>2</v>
      </c>
      <c r="K63" s="75" t="s">
        <v>28</v>
      </c>
      <c r="L63" s="75">
        <v>2</v>
      </c>
      <c r="M63" s="75"/>
      <c r="N63" s="75"/>
      <c r="O63" s="75"/>
      <c r="P63" s="75"/>
      <c r="Q63" s="75"/>
      <c r="R63" s="75"/>
      <c r="S63" s="75"/>
      <c r="T63" s="75"/>
      <c r="U63" s="75"/>
      <c r="V63" s="75">
        <f t="shared" si="9"/>
        <v>30</v>
      </c>
      <c r="W63" s="75">
        <f t="shared" si="10"/>
        <v>2</v>
      </c>
    </row>
    <row r="64" spans="1:23" ht="30.75" thickBot="1" x14ac:dyDescent="0.3">
      <c r="A64" s="77"/>
      <c r="B64" s="78" t="s">
        <v>220</v>
      </c>
      <c r="C64" s="75" t="s">
        <v>22</v>
      </c>
      <c r="D64" s="75"/>
      <c r="E64" s="75"/>
      <c r="F64" s="75"/>
      <c r="G64" s="75"/>
      <c r="H64" s="75"/>
      <c r="I64" s="75"/>
      <c r="J64" s="75"/>
      <c r="K64" s="75"/>
      <c r="L64" s="89"/>
      <c r="M64" s="75">
        <v>2</v>
      </c>
      <c r="N64" s="75" t="s">
        <v>28</v>
      </c>
      <c r="O64" s="75">
        <v>3</v>
      </c>
      <c r="P64" s="75"/>
      <c r="Q64" s="75"/>
      <c r="R64" s="75"/>
      <c r="S64" s="75"/>
      <c r="T64" s="75"/>
      <c r="U64" s="75"/>
      <c r="V64" s="75">
        <f t="shared" si="9"/>
        <v>30</v>
      </c>
      <c r="W64" s="75">
        <f t="shared" si="10"/>
        <v>3</v>
      </c>
    </row>
    <row r="65" spans="1:23" ht="15.75" thickBot="1" x14ac:dyDescent="0.3">
      <c r="A65" s="77"/>
      <c r="B65" s="78" t="s">
        <v>57</v>
      </c>
      <c r="C65" s="75" t="s">
        <v>22</v>
      </c>
      <c r="D65" s="75">
        <v>1</v>
      </c>
      <c r="E65" s="75" t="s">
        <v>16</v>
      </c>
      <c r="F65" s="75">
        <v>1</v>
      </c>
      <c r="G65" s="75">
        <v>1</v>
      </c>
      <c r="H65" s="75" t="s">
        <v>16</v>
      </c>
      <c r="I65" s="75">
        <v>1</v>
      </c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>
        <f t="shared" si="9"/>
        <v>30</v>
      </c>
      <c r="W65" s="75">
        <f t="shared" si="10"/>
        <v>2</v>
      </c>
    </row>
    <row r="66" spans="1:23" ht="15.75" thickBot="1" x14ac:dyDescent="0.3">
      <c r="A66" s="82"/>
      <c r="B66" s="83" t="s">
        <v>26</v>
      </c>
      <c r="C66" s="84"/>
      <c r="D66" s="72">
        <f t="shared" ref="D66:S66" si="11">SUM(D52:D65)</f>
        <v>12</v>
      </c>
      <c r="E66" s="72"/>
      <c r="F66" s="72">
        <f t="shared" si="11"/>
        <v>12</v>
      </c>
      <c r="G66" s="72">
        <f t="shared" si="11"/>
        <v>12</v>
      </c>
      <c r="H66" s="72"/>
      <c r="I66" s="72">
        <f t="shared" si="11"/>
        <v>12</v>
      </c>
      <c r="J66" s="72">
        <f t="shared" si="11"/>
        <v>7</v>
      </c>
      <c r="K66" s="72"/>
      <c r="L66" s="72">
        <f t="shared" si="11"/>
        <v>9</v>
      </c>
      <c r="M66" s="72">
        <f t="shared" si="11"/>
        <v>7</v>
      </c>
      <c r="N66" s="72"/>
      <c r="O66" s="72">
        <f t="shared" si="11"/>
        <v>10</v>
      </c>
      <c r="P66" s="72">
        <f t="shared" si="11"/>
        <v>9</v>
      </c>
      <c r="Q66" s="72"/>
      <c r="R66" s="72">
        <f t="shared" si="11"/>
        <v>10</v>
      </c>
      <c r="S66" s="72">
        <f t="shared" si="11"/>
        <v>9</v>
      </c>
      <c r="T66" s="72"/>
      <c r="U66" s="72">
        <f>SUM(U52:U65)</f>
        <v>10</v>
      </c>
      <c r="V66" s="72">
        <f>SUM(V52:V65)</f>
        <v>840</v>
      </c>
      <c r="W66" s="72">
        <f>SUM(W52:W65)</f>
        <v>63</v>
      </c>
    </row>
    <row r="68" spans="1:23" x14ac:dyDescent="0.25">
      <c r="A68" s="30" t="s">
        <v>108</v>
      </c>
    </row>
    <row r="69" spans="1:23" x14ac:dyDescent="0.25">
      <c r="A69" s="30" t="s">
        <v>244</v>
      </c>
    </row>
    <row r="70" spans="1:23" x14ac:dyDescent="0.25">
      <c r="A70" s="30" t="s">
        <v>70</v>
      </c>
    </row>
    <row r="71" spans="1:23" x14ac:dyDescent="0.25">
      <c r="A71" s="30" t="s">
        <v>107</v>
      </c>
      <c r="E71" s="30" t="s">
        <v>71</v>
      </c>
      <c r="H71" s="30"/>
      <c r="I71" s="30"/>
    </row>
    <row r="72" spans="1:23" x14ac:dyDescent="0.25">
      <c r="A72" s="30" t="s">
        <v>106</v>
      </c>
      <c r="E72" s="30" t="s">
        <v>105</v>
      </c>
      <c r="H72" s="30" t="s">
        <v>96</v>
      </c>
      <c r="I72" s="30"/>
    </row>
    <row r="73" spans="1:23" x14ac:dyDescent="0.25">
      <c r="A73" s="30" t="s">
        <v>103</v>
      </c>
      <c r="E73" s="30" t="s">
        <v>102</v>
      </c>
      <c r="H73" s="30" t="s">
        <v>149</v>
      </c>
    </row>
    <row r="74" spans="1:23" x14ac:dyDescent="0.25">
      <c r="A74" s="30" t="s">
        <v>101</v>
      </c>
      <c r="E74" s="30" t="s">
        <v>100</v>
      </c>
    </row>
    <row r="75" spans="1:23" x14ac:dyDescent="0.25">
      <c r="A75" s="30" t="s">
        <v>99</v>
      </c>
      <c r="E75" s="30" t="s">
        <v>97</v>
      </c>
    </row>
    <row r="76" spans="1:23" x14ac:dyDescent="0.25">
      <c r="A76" s="30" t="s">
        <v>98</v>
      </c>
    </row>
    <row r="77" spans="1:23" x14ac:dyDescent="0.25">
      <c r="A77" s="18" t="s">
        <v>150</v>
      </c>
    </row>
  </sheetData>
  <sheetProtection algorithmName="SHA-512" hashValue="WnROgAfEVO+5ANEqN2AzCGwJr8lgzxcnjYJbOxiljdYedEWeP5qAtPtCftfG18NVKsIh+jWEPqCr8kFa5+2PGg==" saltValue="nQQDpbMYlEb8g0TuB1lfOA==" spinCount="100000" sheet="1" objects="1" scenarios="1"/>
  <mergeCells count="58">
    <mergeCell ref="A2:W2"/>
    <mergeCell ref="A3:A6"/>
    <mergeCell ref="B3:B6"/>
    <mergeCell ref="C3:C6"/>
    <mergeCell ref="D3:U3"/>
    <mergeCell ref="V3:V6"/>
    <mergeCell ref="W3:W6"/>
    <mergeCell ref="D4:U4"/>
    <mergeCell ref="D5:F5"/>
    <mergeCell ref="G5:I5"/>
    <mergeCell ref="J5:L5"/>
    <mergeCell ref="M5:O5"/>
    <mergeCell ref="P5:R5"/>
    <mergeCell ref="S5:U5"/>
    <mergeCell ref="A17:W17"/>
    <mergeCell ref="A18:A21"/>
    <mergeCell ref="B18:B21"/>
    <mergeCell ref="C18:C21"/>
    <mergeCell ref="D18:U18"/>
    <mergeCell ref="V18:V21"/>
    <mergeCell ref="W18:W21"/>
    <mergeCell ref="D19:U19"/>
    <mergeCell ref="D20:F20"/>
    <mergeCell ref="G20:I20"/>
    <mergeCell ref="J20:L20"/>
    <mergeCell ref="M20:O20"/>
    <mergeCell ref="P20:R20"/>
    <mergeCell ref="S20:U20"/>
    <mergeCell ref="C48:C51"/>
    <mergeCell ref="D48:U48"/>
    <mergeCell ref="V48:V51"/>
    <mergeCell ref="A33:W33"/>
    <mergeCell ref="A34:A37"/>
    <mergeCell ref="B34:B37"/>
    <mergeCell ref="C34:C37"/>
    <mergeCell ref="D34:U34"/>
    <mergeCell ref="V34:V37"/>
    <mergeCell ref="W34:W37"/>
    <mergeCell ref="D35:U35"/>
    <mergeCell ref="D36:F36"/>
    <mergeCell ref="G36:I36"/>
    <mergeCell ref="D43:U43"/>
    <mergeCell ref="A1:W1"/>
    <mergeCell ref="W48:W51"/>
    <mergeCell ref="D49:U49"/>
    <mergeCell ref="D50:F50"/>
    <mergeCell ref="G50:I50"/>
    <mergeCell ref="J50:L50"/>
    <mergeCell ref="M50:O50"/>
    <mergeCell ref="P50:R50"/>
    <mergeCell ref="S50:U50"/>
    <mergeCell ref="J36:L36"/>
    <mergeCell ref="M36:O36"/>
    <mergeCell ref="P36:R36"/>
    <mergeCell ref="S36:U36"/>
    <mergeCell ref="B47:W47"/>
    <mergeCell ref="A48:A51"/>
    <mergeCell ref="B48:B51"/>
  </mergeCells>
  <pageMargins left="0.35433070866141736" right="0.35433070866141736" top="0.55118110236220474" bottom="0.43307086614173229" header="0.31496062992125984" footer="0.31496062992125984"/>
  <pageSetup paperSize="9" scale="67" orientation="landscape" r:id="rId1"/>
  <rowBreaks count="1" manualBreakCount="1">
    <brk id="4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8"/>
  <sheetViews>
    <sheetView showGridLines="0" view="pageBreakPreview" zoomScale="85" zoomScaleNormal="100" zoomScaleSheetLayoutView="85" workbookViewId="0">
      <selection activeCell="A69" sqref="A69:XFD69"/>
    </sheetView>
  </sheetViews>
  <sheetFormatPr defaultRowHeight="15" x14ac:dyDescent="0.25"/>
  <cols>
    <col min="2" max="2" width="23.5703125" customWidth="1"/>
  </cols>
  <sheetData>
    <row r="1" spans="1:23" s="94" customFormat="1" ht="19.5" thickBot="1" x14ac:dyDescent="0.35">
      <c r="A1" s="141" t="s">
        <v>239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36"/>
    </row>
    <row r="3" spans="1:23" ht="15.75" thickBot="1" x14ac:dyDescent="0.3">
      <c r="A3" s="133" t="s">
        <v>1</v>
      </c>
      <c r="B3" s="133" t="s">
        <v>2</v>
      </c>
      <c r="C3" s="136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36" t="s">
        <v>10</v>
      </c>
      <c r="W3" s="136" t="s">
        <v>11</v>
      </c>
    </row>
    <row r="4" spans="1:23" ht="15.75" thickBot="1" x14ac:dyDescent="0.3">
      <c r="A4" s="134"/>
      <c r="B4" s="134"/>
      <c r="C4" s="137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37"/>
      <c r="W4" s="137"/>
    </row>
    <row r="5" spans="1:23" ht="15.75" thickBot="1" x14ac:dyDescent="0.3">
      <c r="A5" s="134"/>
      <c r="B5" s="134"/>
      <c r="C5" s="137"/>
      <c r="D5" s="127" t="s">
        <v>4</v>
      </c>
      <c r="E5" s="128"/>
      <c r="F5" s="129"/>
      <c r="G5" s="127" t="s">
        <v>5</v>
      </c>
      <c r="H5" s="128"/>
      <c r="I5" s="129"/>
      <c r="J5" s="127" t="s">
        <v>6</v>
      </c>
      <c r="K5" s="128"/>
      <c r="L5" s="129"/>
      <c r="M5" s="127" t="s">
        <v>7</v>
      </c>
      <c r="N5" s="128"/>
      <c r="O5" s="129"/>
      <c r="P5" s="127" t="s">
        <v>8</v>
      </c>
      <c r="Q5" s="128"/>
      <c r="R5" s="129"/>
      <c r="S5" s="127" t="s">
        <v>9</v>
      </c>
      <c r="T5" s="128"/>
      <c r="U5" s="129"/>
      <c r="V5" s="137"/>
      <c r="W5" s="137"/>
    </row>
    <row r="6" spans="1:23" ht="15.75" thickBot="1" x14ac:dyDescent="0.3">
      <c r="A6" s="135"/>
      <c r="B6" s="135"/>
      <c r="C6" s="138"/>
      <c r="D6" s="75" t="s">
        <v>12</v>
      </c>
      <c r="E6" s="75" t="s">
        <v>13</v>
      </c>
      <c r="F6" s="75" t="s">
        <v>14</v>
      </c>
      <c r="G6" s="75" t="s">
        <v>12</v>
      </c>
      <c r="H6" s="75" t="s">
        <v>13</v>
      </c>
      <c r="I6" s="75" t="s">
        <v>14</v>
      </c>
      <c r="J6" s="75" t="s">
        <v>12</v>
      </c>
      <c r="K6" s="75" t="s">
        <v>13</v>
      </c>
      <c r="L6" s="75" t="s">
        <v>14</v>
      </c>
      <c r="M6" s="75" t="s">
        <v>12</v>
      </c>
      <c r="N6" s="75" t="s">
        <v>13</v>
      </c>
      <c r="O6" s="75" t="s">
        <v>14</v>
      </c>
      <c r="P6" s="75" t="s">
        <v>12</v>
      </c>
      <c r="Q6" s="75" t="s">
        <v>13</v>
      </c>
      <c r="R6" s="75" t="s">
        <v>14</v>
      </c>
      <c r="S6" s="75" t="s">
        <v>12</v>
      </c>
      <c r="T6" s="75" t="s">
        <v>13</v>
      </c>
      <c r="U6" s="76" t="s">
        <v>14</v>
      </c>
      <c r="V6" s="138"/>
      <c r="W6" s="138"/>
    </row>
    <row r="7" spans="1:23" ht="30.75" thickBot="1" x14ac:dyDescent="0.3">
      <c r="A7" s="77"/>
      <c r="B7" s="78" t="s">
        <v>303</v>
      </c>
      <c r="C7" s="75" t="s">
        <v>15</v>
      </c>
      <c r="D7" s="75">
        <v>3</v>
      </c>
      <c r="E7" s="75" t="s">
        <v>16</v>
      </c>
      <c r="F7" s="75">
        <v>3</v>
      </c>
      <c r="G7" s="75">
        <v>3</v>
      </c>
      <c r="H7" s="75" t="s">
        <v>16</v>
      </c>
      <c r="I7" s="75">
        <v>3</v>
      </c>
      <c r="J7" s="75">
        <v>3</v>
      </c>
      <c r="K7" s="75" t="s">
        <v>16</v>
      </c>
      <c r="L7" s="75">
        <v>3</v>
      </c>
      <c r="M7" s="75">
        <v>3</v>
      </c>
      <c r="N7" s="75" t="s">
        <v>16</v>
      </c>
      <c r="O7" s="75">
        <v>3</v>
      </c>
      <c r="P7" s="75">
        <v>3</v>
      </c>
      <c r="Q7" s="75" t="s">
        <v>16</v>
      </c>
      <c r="R7" s="75">
        <v>3</v>
      </c>
      <c r="S7" s="75">
        <v>3</v>
      </c>
      <c r="T7" s="75" t="s">
        <v>16</v>
      </c>
      <c r="U7" s="75">
        <v>3</v>
      </c>
      <c r="V7" s="75">
        <f>(D7+G7+J7+M7+P7+S7)*15</f>
        <v>270</v>
      </c>
      <c r="W7" s="75">
        <f>F7+I7+L7+O7+R7+U7</f>
        <v>18</v>
      </c>
    </row>
    <row r="8" spans="1:23" ht="30.75" thickBot="1" x14ac:dyDescent="0.3">
      <c r="A8" s="77"/>
      <c r="B8" s="78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f t="shared" ref="V8:V15" si="0">(D8+G8+J8+M8+P8+S8)*15</f>
        <v>0</v>
      </c>
      <c r="W8" s="75">
        <f>F8+I8+L8+O8+R8+U8</f>
        <v>0</v>
      </c>
    </row>
    <row r="9" spans="1:23" ht="15.75" thickBot="1" x14ac:dyDescent="0.3">
      <c r="A9" s="77"/>
      <c r="B9" s="79" t="s">
        <v>124</v>
      </c>
      <c r="C9" s="75" t="s">
        <v>15</v>
      </c>
      <c r="D9" s="75"/>
      <c r="E9" s="75"/>
      <c r="F9" s="75"/>
      <c r="G9" s="75"/>
      <c r="H9" s="75"/>
      <c r="I9" s="75"/>
      <c r="J9" s="80">
        <v>1</v>
      </c>
      <c r="K9" s="80" t="s">
        <v>16</v>
      </c>
      <c r="L9" s="80">
        <v>1</v>
      </c>
      <c r="M9" s="80">
        <v>1</v>
      </c>
      <c r="N9" s="75" t="s">
        <v>16</v>
      </c>
      <c r="O9" s="75">
        <v>1</v>
      </c>
      <c r="P9" s="75"/>
      <c r="Q9" s="75"/>
      <c r="R9" s="75"/>
      <c r="S9" s="75"/>
      <c r="T9" s="75"/>
      <c r="U9" s="75"/>
      <c r="V9" s="75">
        <f t="shared" si="0"/>
        <v>30</v>
      </c>
      <c r="W9" s="75">
        <f>F9+I9+L9+O9+R9+U9</f>
        <v>2</v>
      </c>
    </row>
    <row r="10" spans="1:23" ht="15.75" thickBot="1" x14ac:dyDescent="0.3">
      <c r="A10" s="77"/>
      <c r="B10" s="78" t="s">
        <v>19</v>
      </c>
      <c r="C10" s="75" t="s">
        <v>15</v>
      </c>
      <c r="D10" s="75"/>
      <c r="E10" s="75"/>
      <c r="F10" s="75"/>
      <c r="G10" s="75">
        <v>2</v>
      </c>
      <c r="H10" s="75" t="s">
        <v>16</v>
      </c>
      <c r="I10" s="75">
        <v>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f t="shared" si="0"/>
        <v>30</v>
      </c>
      <c r="W10" s="75">
        <f t="shared" ref="W10:W14" si="1">F10+I10+L10+O10+R10+U10</f>
        <v>2</v>
      </c>
    </row>
    <row r="11" spans="1:23" ht="15.75" thickBot="1" x14ac:dyDescent="0.3">
      <c r="A11" s="77"/>
      <c r="B11" s="78" t="s">
        <v>20</v>
      </c>
      <c r="C11" s="75" t="s">
        <v>15</v>
      </c>
      <c r="D11" s="75">
        <v>2</v>
      </c>
      <c r="E11" s="75" t="s">
        <v>16</v>
      </c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>
        <f t="shared" si="0"/>
        <v>30</v>
      </c>
      <c r="W11" s="75">
        <f t="shared" si="1"/>
        <v>2</v>
      </c>
    </row>
    <row r="12" spans="1:23" ht="15.75" thickBot="1" x14ac:dyDescent="0.3">
      <c r="A12" s="77"/>
      <c r="B12" s="78" t="s">
        <v>47</v>
      </c>
      <c r="C12" s="75" t="s">
        <v>15</v>
      </c>
      <c r="D12" s="75">
        <v>1</v>
      </c>
      <c r="E12" s="75" t="s">
        <v>16</v>
      </c>
      <c r="F12" s="75">
        <v>1</v>
      </c>
      <c r="G12" s="75">
        <v>1</v>
      </c>
      <c r="H12" s="75" t="s">
        <v>16</v>
      </c>
      <c r="I12" s="75">
        <v>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>
        <f t="shared" si="0"/>
        <v>30</v>
      </c>
      <c r="W12" s="75">
        <f t="shared" si="1"/>
        <v>2</v>
      </c>
    </row>
    <row r="13" spans="1:23" ht="15.75" thickBot="1" x14ac:dyDescent="0.3">
      <c r="A13" s="77"/>
      <c r="B13" s="78" t="s">
        <v>21</v>
      </c>
      <c r="C13" s="75" t="s">
        <v>22</v>
      </c>
      <c r="D13" s="75">
        <v>1</v>
      </c>
      <c r="E13" s="75" t="s">
        <v>23</v>
      </c>
      <c r="F13" s="75"/>
      <c r="G13" s="75">
        <v>1</v>
      </c>
      <c r="H13" s="75" t="s">
        <v>23</v>
      </c>
      <c r="I13" s="75"/>
      <c r="J13" s="75">
        <v>1</v>
      </c>
      <c r="K13" s="75" t="s">
        <v>23</v>
      </c>
      <c r="L13" s="75"/>
      <c r="M13" s="75">
        <v>1</v>
      </c>
      <c r="N13" s="75" t="s">
        <v>23</v>
      </c>
      <c r="O13" s="75"/>
      <c r="P13" s="75">
        <v>1</v>
      </c>
      <c r="Q13" s="75" t="s">
        <v>23</v>
      </c>
      <c r="R13" s="75"/>
      <c r="S13" s="75"/>
      <c r="T13" s="75"/>
      <c r="U13" s="75"/>
      <c r="V13" s="75">
        <f t="shared" si="0"/>
        <v>75</v>
      </c>
      <c r="W13" s="75">
        <f t="shared" si="1"/>
        <v>0</v>
      </c>
    </row>
    <row r="14" spans="1:23" ht="30.75" thickBot="1" x14ac:dyDescent="0.3">
      <c r="A14" s="77"/>
      <c r="B14" s="78" t="s">
        <v>24</v>
      </c>
      <c r="C14" s="80" t="s">
        <v>22</v>
      </c>
      <c r="D14" s="80"/>
      <c r="E14" s="80" t="s">
        <v>31</v>
      </c>
      <c r="F14" s="80">
        <v>1</v>
      </c>
      <c r="G14" s="80"/>
      <c r="H14" s="80" t="s">
        <v>31</v>
      </c>
      <c r="I14" s="80">
        <v>1</v>
      </c>
      <c r="J14" s="80"/>
      <c r="K14" s="80" t="s">
        <v>31</v>
      </c>
      <c r="L14" s="80">
        <v>1</v>
      </c>
      <c r="M14" s="80"/>
      <c r="N14" s="80" t="s">
        <v>31</v>
      </c>
      <c r="O14" s="80">
        <v>1</v>
      </c>
      <c r="P14" s="80"/>
      <c r="Q14" s="80" t="s">
        <v>31</v>
      </c>
      <c r="R14" s="80">
        <v>1</v>
      </c>
      <c r="S14" s="80"/>
      <c r="T14" s="80" t="s">
        <v>31</v>
      </c>
      <c r="U14" s="80">
        <v>1</v>
      </c>
      <c r="V14" s="80">
        <f t="shared" si="0"/>
        <v>0</v>
      </c>
      <c r="W14" s="80">
        <f t="shared" si="1"/>
        <v>6</v>
      </c>
    </row>
    <row r="15" spans="1:23" ht="30.75" thickBot="1" x14ac:dyDescent="0.3">
      <c r="A15" s="77"/>
      <c r="B15" s="81" t="s">
        <v>25</v>
      </c>
      <c r="C15" s="75" t="s">
        <v>15</v>
      </c>
      <c r="D15" s="75"/>
      <c r="E15" s="75"/>
      <c r="F15" s="75"/>
      <c r="G15" s="75"/>
      <c r="H15" s="75"/>
      <c r="I15" s="75"/>
      <c r="J15" s="75">
        <v>2</v>
      </c>
      <c r="K15" s="75" t="s">
        <v>16</v>
      </c>
      <c r="L15" s="75">
        <v>2</v>
      </c>
      <c r="M15" s="75">
        <v>2</v>
      </c>
      <c r="N15" s="75" t="s">
        <v>16</v>
      </c>
      <c r="O15" s="75">
        <v>2</v>
      </c>
      <c r="P15" s="75"/>
      <c r="Q15" s="75"/>
      <c r="R15" s="75"/>
      <c r="S15" s="75"/>
      <c r="T15" s="75"/>
      <c r="U15" s="75"/>
      <c r="V15" s="75">
        <f t="shared" si="0"/>
        <v>60</v>
      </c>
      <c r="W15" s="75">
        <f>F15+I15+L15+O15+R15+U15</f>
        <v>4</v>
      </c>
    </row>
    <row r="16" spans="1:23" ht="15.75" thickBot="1" x14ac:dyDescent="0.3">
      <c r="A16" s="82"/>
      <c r="B16" s="83" t="s">
        <v>26</v>
      </c>
      <c r="C16" s="84"/>
      <c r="D16" s="72">
        <f t="shared" ref="D16:S16" si="2">SUM(D7:D15)</f>
        <v>7</v>
      </c>
      <c r="E16" s="72"/>
      <c r="F16" s="72">
        <f t="shared" si="2"/>
        <v>7</v>
      </c>
      <c r="G16" s="72">
        <f t="shared" si="2"/>
        <v>7</v>
      </c>
      <c r="H16" s="72"/>
      <c r="I16" s="72">
        <f t="shared" si="2"/>
        <v>7</v>
      </c>
      <c r="J16" s="72">
        <f t="shared" si="2"/>
        <v>7</v>
      </c>
      <c r="K16" s="72"/>
      <c r="L16" s="72">
        <f t="shared" si="2"/>
        <v>7</v>
      </c>
      <c r="M16" s="72">
        <f t="shared" si="2"/>
        <v>7</v>
      </c>
      <c r="N16" s="72"/>
      <c r="O16" s="72">
        <f t="shared" si="2"/>
        <v>7</v>
      </c>
      <c r="P16" s="72">
        <f t="shared" si="2"/>
        <v>4</v>
      </c>
      <c r="Q16" s="72"/>
      <c r="R16" s="72">
        <f t="shared" si="2"/>
        <v>4</v>
      </c>
      <c r="S16" s="72">
        <f t="shared" si="2"/>
        <v>3</v>
      </c>
      <c r="T16" s="72"/>
      <c r="U16" s="72">
        <f>SUM(U7:U15)</f>
        <v>4</v>
      </c>
      <c r="V16" s="72">
        <f>SUM(V7:V15)</f>
        <v>525</v>
      </c>
      <c r="W16" s="72">
        <f>SUM(W7:W15)</f>
        <v>36</v>
      </c>
    </row>
    <row r="17" spans="1:23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70"/>
    </row>
    <row r="18" spans="1:23" ht="15.75" thickBot="1" x14ac:dyDescent="0.3">
      <c r="A18" s="145" t="s">
        <v>1</v>
      </c>
      <c r="B18" s="145" t="s">
        <v>2</v>
      </c>
      <c r="C18" s="142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42" t="s">
        <v>10</v>
      </c>
      <c r="W18" s="142" t="s">
        <v>11</v>
      </c>
    </row>
    <row r="19" spans="1:23" ht="15.75" thickBot="1" x14ac:dyDescent="0.3">
      <c r="A19" s="146"/>
      <c r="B19" s="146"/>
      <c r="C19" s="143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43"/>
      <c r="W19" s="143"/>
    </row>
    <row r="20" spans="1:23" ht="15.75" thickBot="1" x14ac:dyDescent="0.3">
      <c r="A20" s="146"/>
      <c r="B20" s="146"/>
      <c r="C20" s="143"/>
      <c r="D20" s="115" t="s">
        <v>4</v>
      </c>
      <c r="E20" s="115"/>
      <c r="F20" s="116"/>
      <c r="G20" s="114" t="s">
        <v>5</v>
      </c>
      <c r="H20" s="115"/>
      <c r="I20" s="116"/>
      <c r="J20" s="114" t="s">
        <v>6</v>
      </c>
      <c r="K20" s="115"/>
      <c r="L20" s="116"/>
      <c r="M20" s="114" t="s">
        <v>7</v>
      </c>
      <c r="N20" s="115"/>
      <c r="O20" s="116"/>
      <c r="P20" s="114" t="s">
        <v>8</v>
      </c>
      <c r="Q20" s="115"/>
      <c r="R20" s="116"/>
      <c r="S20" s="114" t="s">
        <v>9</v>
      </c>
      <c r="T20" s="115"/>
      <c r="U20" s="115"/>
      <c r="V20" s="143"/>
      <c r="W20" s="143"/>
    </row>
    <row r="21" spans="1:23" ht="15.75" thickBot="1" x14ac:dyDescent="0.3">
      <c r="A21" s="147"/>
      <c r="B21" s="147"/>
      <c r="C21" s="144"/>
      <c r="D21" s="72" t="s">
        <v>12</v>
      </c>
      <c r="E21" s="72" t="s">
        <v>13</v>
      </c>
      <c r="F21" s="72" t="s">
        <v>14</v>
      </c>
      <c r="G21" s="72" t="s">
        <v>12</v>
      </c>
      <c r="H21" s="72" t="s">
        <v>13</v>
      </c>
      <c r="I21" s="72" t="s">
        <v>14</v>
      </c>
      <c r="J21" s="72" t="s">
        <v>12</v>
      </c>
      <c r="K21" s="72" t="s">
        <v>13</v>
      </c>
      <c r="L21" s="72" t="s">
        <v>14</v>
      </c>
      <c r="M21" s="72" t="s">
        <v>12</v>
      </c>
      <c r="N21" s="72" t="s">
        <v>13</v>
      </c>
      <c r="O21" s="72" t="s">
        <v>14</v>
      </c>
      <c r="P21" s="72" t="s">
        <v>12</v>
      </c>
      <c r="Q21" s="72" t="s">
        <v>13</v>
      </c>
      <c r="R21" s="72" t="s">
        <v>14</v>
      </c>
      <c r="S21" s="72" t="s">
        <v>12</v>
      </c>
      <c r="T21" s="72" t="s">
        <v>13</v>
      </c>
      <c r="U21" s="71" t="s">
        <v>14</v>
      </c>
      <c r="V21" s="144"/>
      <c r="W21" s="144"/>
    </row>
    <row r="22" spans="1:23" ht="15.75" thickBot="1" x14ac:dyDescent="0.3">
      <c r="A22" s="77"/>
      <c r="B22" s="78" t="s">
        <v>304</v>
      </c>
      <c r="C22" s="75" t="s">
        <v>15</v>
      </c>
      <c r="D22" s="75">
        <v>2</v>
      </c>
      <c r="E22" s="75" t="s">
        <v>28</v>
      </c>
      <c r="F22" s="75">
        <v>2</v>
      </c>
      <c r="G22" s="75">
        <v>2</v>
      </c>
      <c r="H22" s="75" t="s">
        <v>28</v>
      </c>
      <c r="I22" s="75">
        <v>2</v>
      </c>
      <c r="J22" s="75">
        <v>1</v>
      </c>
      <c r="K22" s="75" t="s">
        <v>28</v>
      </c>
      <c r="L22" s="75">
        <v>1</v>
      </c>
      <c r="M22" s="75">
        <v>1</v>
      </c>
      <c r="N22" s="90" t="s">
        <v>28</v>
      </c>
      <c r="O22" s="75">
        <v>1</v>
      </c>
      <c r="P22" s="75">
        <v>1</v>
      </c>
      <c r="Q22" s="75" t="s">
        <v>28</v>
      </c>
      <c r="R22" s="75">
        <v>1</v>
      </c>
      <c r="S22" s="75"/>
      <c r="T22" s="90"/>
      <c r="U22" s="75"/>
      <c r="V22" s="75">
        <f t="shared" ref="V22:V31" si="3">(D22+G22+J22+M22+P22+S22)*15</f>
        <v>105</v>
      </c>
      <c r="W22" s="75">
        <f>F22+I22+L22+O22+R22+U22</f>
        <v>7</v>
      </c>
    </row>
    <row r="23" spans="1:23" ht="15.75" thickBot="1" x14ac:dyDescent="0.3">
      <c r="A23" s="77"/>
      <c r="B23" s="78" t="s">
        <v>305</v>
      </c>
      <c r="C23" s="75" t="s">
        <v>15</v>
      </c>
      <c r="D23" s="75">
        <v>2</v>
      </c>
      <c r="E23" s="75" t="s">
        <v>28</v>
      </c>
      <c r="F23" s="75">
        <v>2</v>
      </c>
      <c r="G23" s="75">
        <v>2</v>
      </c>
      <c r="H23" s="75" t="s">
        <v>28</v>
      </c>
      <c r="I23" s="75">
        <v>2</v>
      </c>
      <c r="J23" s="75">
        <v>1</v>
      </c>
      <c r="K23" s="75" t="s">
        <v>28</v>
      </c>
      <c r="L23" s="75">
        <v>1</v>
      </c>
      <c r="M23" s="75">
        <v>1</v>
      </c>
      <c r="N23" s="90" t="s">
        <v>28</v>
      </c>
      <c r="O23" s="75">
        <v>1</v>
      </c>
      <c r="P23" s="75">
        <v>1</v>
      </c>
      <c r="Q23" s="75" t="s">
        <v>28</v>
      </c>
      <c r="R23" s="75">
        <v>1</v>
      </c>
      <c r="S23" s="75"/>
      <c r="T23" s="90"/>
      <c r="U23" s="75"/>
      <c r="V23" s="75">
        <f t="shared" si="3"/>
        <v>105</v>
      </c>
      <c r="W23" s="75">
        <f t="shared" ref="W23:W31" si="4">F23+I23+L23+O23+R23+U23</f>
        <v>7</v>
      </c>
    </row>
    <row r="24" spans="1:23" ht="15.75" thickBot="1" x14ac:dyDescent="0.3">
      <c r="A24" s="77"/>
      <c r="B24" s="78" t="s">
        <v>306</v>
      </c>
      <c r="C24" s="75" t="s">
        <v>15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90"/>
      <c r="O24" s="75"/>
      <c r="P24" s="75">
        <v>1</v>
      </c>
      <c r="Q24" s="75" t="s">
        <v>28</v>
      </c>
      <c r="R24" s="75">
        <v>1</v>
      </c>
      <c r="S24" s="75">
        <v>2</v>
      </c>
      <c r="T24" s="90" t="s">
        <v>28</v>
      </c>
      <c r="U24" s="75">
        <v>2</v>
      </c>
      <c r="V24" s="75">
        <f t="shared" si="3"/>
        <v>45</v>
      </c>
      <c r="W24" s="75">
        <f t="shared" si="4"/>
        <v>3</v>
      </c>
    </row>
    <row r="25" spans="1:23" ht="30.75" thickBot="1" x14ac:dyDescent="0.3">
      <c r="A25" s="77"/>
      <c r="B25" s="81" t="s">
        <v>122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>
        <f t="shared" si="3"/>
        <v>0</v>
      </c>
      <c r="W25" s="75">
        <f t="shared" si="4"/>
        <v>0</v>
      </c>
    </row>
    <row r="26" spans="1:23" ht="15.75" thickBot="1" x14ac:dyDescent="0.3">
      <c r="A26" s="77"/>
      <c r="B26" s="78" t="s">
        <v>310</v>
      </c>
      <c r="C26" s="75" t="s">
        <v>22</v>
      </c>
      <c r="D26" s="75">
        <v>1</v>
      </c>
      <c r="E26" s="75" t="s">
        <v>28</v>
      </c>
      <c r="F26" s="75">
        <v>3</v>
      </c>
      <c r="G26" s="75">
        <v>1</v>
      </c>
      <c r="H26" s="75" t="s">
        <v>28</v>
      </c>
      <c r="I26" s="75">
        <v>3</v>
      </c>
      <c r="J26" s="75">
        <v>1</v>
      </c>
      <c r="K26" s="75" t="s">
        <v>28</v>
      </c>
      <c r="L26" s="75">
        <v>3</v>
      </c>
      <c r="M26" s="75">
        <v>1</v>
      </c>
      <c r="N26" s="75" t="s">
        <v>28</v>
      </c>
      <c r="O26" s="75">
        <v>3</v>
      </c>
      <c r="P26" s="75">
        <v>1</v>
      </c>
      <c r="Q26" s="75" t="s">
        <v>28</v>
      </c>
      <c r="R26" s="75">
        <v>3</v>
      </c>
      <c r="S26" s="75">
        <v>1</v>
      </c>
      <c r="T26" s="75" t="s">
        <v>28</v>
      </c>
      <c r="U26" s="75">
        <v>3</v>
      </c>
      <c r="V26" s="75">
        <f t="shared" si="3"/>
        <v>90</v>
      </c>
      <c r="W26" s="75">
        <f t="shared" si="4"/>
        <v>18</v>
      </c>
    </row>
    <row r="27" spans="1:23" ht="30.75" thickBot="1" x14ac:dyDescent="0.3">
      <c r="A27" s="77"/>
      <c r="B27" s="79" t="s">
        <v>245</v>
      </c>
      <c r="C27" s="75" t="s">
        <v>22</v>
      </c>
      <c r="D27" s="75">
        <v>4</v>
      </c>
      <c r="E27" s="75" t="s">
        <v>31</v>
      </c>
      <c r="F27" s="75">
        <v>2</v>
      </c>
      <c r="G27" s="75">
        <v>4</v>
      </c>
      <c r="H27" s="75" t="s">
        <v>31</v>
      </c>
      <c r="I27" s="75">
        <v>2</v>
      </c>
      <c r="J27" s="75">
        <v>4</v>
      </c>
      <c r="K27" s="75" t="s">
        <v>31</v>
      </c>
      <c r="L27" s="75">
        <v>2</v>
      </c>
      <c r="M27" s="75">
        <v>4</v>
      </c>
      <c r="N27" s="75" t="s">
        <v>31</v>
      </c>
      <c r="O27" s="75">
        <v>2</v>
      </c>
      <c r="P27" s="80">
        <v>4</v>
      </c>
      <c r="Q27" s="80" t="s">
        <v>31</v>
      </c>
      <c r="R27" s="80">
        <v>2</v>
      </c>
      <c r="S27" s="80">
        <v>4</v>
      </c>
      <c r="T27" s="80" t="s">
        <v>31</v>
      </c>
      <c r="U27" s="80">
        <v>2</v>
      </c>
      <c r="V27" s="75">
        <f t="shared" si="3"/>
        <v>360</v>
      </c>
      <c r="W27" s="75">
        <f t="shared" si="4"/>
        <v>12</v>
      </c>
    </row>
    <row r="28" spans="1:23" ht="15.75" thickBot="1" x14ac:dyDescent="0.3">
      <c r="A28" s="77"/>
      <c r="B28" s="78" t="s">
        <v>120</v>
      </c>
      <c r="C28" s="75" t="s">
        <v>22</v>
      </c>
      <c r="D28" s="75"/>
      <c r="E28" s="75"/>
      <c r="F28" s="75"/>
      <c r="G28" s="75"/>
      <c r="H28" s="75"/>
      <c r="I28" s="75"/>
      <c r="J28" s="75">
        <v>1</v>
      </c>
      <c r="K28" s="75" t="s">
        <v>28</v>
      </c>
      <c r="L28" s="75">
        <v>1</v>
      </c>
      <c r="M28" s="75">
        <v>1</v>
      </c>
      <c r="N28" s="75" t="s">
        <v>28</v>
      </c>
      <c r="O28" s="75">
        <v>1</v>
      </c>
      <c r="P28" s="75"/>
      <c r="Q28" s="75"/>
      <c r="R28" s="75"/>
      <c r="S28" s="75"/>
      <c r="T28" s="75"/>
      <c r="U28" s="75"/>
      <c r="V28" s="75">
        <f t="shared" si="3"/>
        <v>30</v>
      </c>
      <c r="W28" s="75">
        <f t="shared" si="4"/>
        <v>2</v>
      </c>
    </row>
    <row r="29" spans="1:23" ht="15.75" thickBot="1" x14ac:dyDescent="0.3">
      <c r="A29" s="77"/>
      <c r="B29" s="78" t="s">
        <v>235</v>
      </c>
      <c r="C29" s="75" t="s">
        <v>22</v>
      </c>
      <c r="D29" s="75">
        <v>1</v>
      </c>
      <c r="E29" s="75" t="s">
        <v>28</v>
      </c>
      <c r="F29" s="75">
        <v>1</v>
      </c>
      <c r="G29" s="75">
        <v>1</v>
      </c>
      <c r="H29" s="75" t="s">
        <v>16</v>
      </c>
      <c r="I29" s="75">
        <v>1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>
        <f t="shared" si="3"/>
        <v>30</v>
      </c>
      <c r="W29" s="75">
        <f t="shared" si="4"/>
        <v>2</v>
      </c>
    </row>
    <row r="30" spans="1:23" ht="15.75" thickBot="1" x14ac:dyDescent="0.3">
      <c r="A30" s="77"/>
      <c r="B30" s="78" t="s">
        <v>36</v>
      </c>
      <c r="C30" s="75" t="s">
        <v>22</v>
      </c>
      <c r="D30" s="75"/>
      <c r="E30" s="75"/>
      <c r="F30" s="75"/>
      <c r="G30" s="75"/>
      <c r="H30" s="75"/>
      <c r="I30" s="75"/>
      <c r="J30" s="75">
        <v>4</v>
      </c>
      <c r="K30" s="75" t="s">
        <v>28</v>
      </c>
      <c r="L30" s="75">
        <v>2</v>
      </c>
      <c r="M30" s="75">
        <v>4</v>
      </c>
      <c r="N30" s="75" t="s">
        <v>28</v>
      </c>
      <c r="O30" s="75">
        <v>2</v>
      </c>
      <c r="P30" s="75"/>
      <c r="Q30" s="75"/>
      <c r="R30" s="75"/>
      <c r="S30" s="75"/>
      <c r="T30" s="75"/>
      <c r="U30" s="75"/>
      <c r="V30" s="75">
        <f t="shared" si="3"/>
        <v>120</v>
      </c>
      <c r="W30" s="75">
        <f t="shared" si="4"/>
        <v>4</v>
      </c>
    </row>
    <row r="31" spans="1:23" ht="15.75" thickBot="1" x14ac:dyDescent="0.3">
      <c r="A31" s="77"/>
      <c r="B31" s="78" t="s">
        <v>37</v>
      </c>
      <c r="C31" s="75" t="s">
        <v>22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 t="s">
        <v>31</v>
      </c>
      <c r="R31" s="75">
        <v>3</v>
      </c>
      <c r="S31" s="75"/>
      <c r="T31" s="75" t="s">
        <v>31</v>
      </c>
      <c r="U31" s="75">
        <v>3</v>
      </c>
      <c r="V31" s="75">
        <f t="shared" si="3"/>
        <v>0</v>
      </c>
      <c r="W31" s="75">
        <f t="shared" si="4"/>
        <v>6</v>
      </c>
    </row>
    <row r="32" spans="1:23" ht="15.75" thickBot="1" x14ac:dyDescent="0.3">
      <c r="A32" s="82"/>
      <c r="B32" s="84" t="s">
        <v>113</v>
      </c>
      <c r="C32" s="84"/>
      <c r="D32" s="72">
        <f t="shared" ref="D32:R32" si="5">SUM(D22:D31)</f>
        <v>10</v>
      </c>
      <c r="E32" s="72"/>
      <c r="F32" s="72">
        <f t="shared" si="5"/>
        <v>10</v>
      </c>
      <c r="G32" s="72">
        <f t="shared" si="5"/>
        <v>10</v>
      </c>
      <c r="H32" s="72"/>
      <c r="I32" s="72">
        <f t="shared" si="5"/>
        <v>10</v>
      </c>
      <c r="J32" s="72">
        <f t="shared" si="5"/>
        <v>12</v>
      </c>
      <c r="K32" s="72"/>
      <c r="L32" s="72">
        <f t="shared" si="5"/>
        <v>10</v>
      </c>
      <c r="M32" s="72">
        <f t="shared" si="5"/>
        <v>12</v>
      </c>
      <c r="N32" s="72"/>
      <c r="O32" s="72">
        <f t="shared" si="5"/>
        <v>10</v>
      </c>
      <c r="P32" s="72">
        <f t="shared" si="5"/>
        <v>8</v>
      </c>
      <c r="Q32" s="72"/>
      <c r="R32" s="72">
        <f t="shared" si="5"/>
        <v>11</v>
      </c>
      <c r="S32" s="72">
        <f>SUM(S22:S31)</f>
        <v>7</v>
      </c>
      <c r="T32" s="72"/>
      <c r="U32" s="72">
        <f t="shared" ref="U32" si="6">SUM(U22:U31)</f>
        <v>10</v>
      </c>
      <c r="V32" s="72">
        <f>SUM(V22:V31)</f>
        <v>885</v>
      </c>
      <c r="W32" s="72">
        <f>SUM(W22:W31)</f>
        <v>61</v>
      </c>
    </row>
    <row r="33" spans="1:23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70"/>
    </row>
    <row r="34" spans="1:23" ht="15.75" thickBot="1" x14ac:dyDescent="0.3">
      <c r="A34" s="133" t="s">
        <v>1</v>
      </c>
      <c r="B34" s="133" t="s">
        <v>2</v>
      </c>
      <c r="C34" s="136" t="s">
        <v>3</v>
      </c>
      <c r="D34" s="139" t="s">
        <v>210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40"/>
      <c r="V34" s="136" t="s">
        <v>10</v>
      </c>
      <c r="W34" s="136" t="s">
        <v>11</v>
      </c>
    </row>
    <row r="35" spans="1:23" ht="15.75" thickBot="1" x14ac:dyDescent="0.3">
      <c r="A35" s="134"/>
      <c r="B35" s="134"/>
      <c r="C35" s="137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37"/>
      <c r="W35" s="137"/>
    </row>
    <row r="36" spans="1:23" ht="15.75" thickBot="1" x14ac:dyDescent="0.3">
      <c r="A36" s="134"/>
      <c r="B36" s="134"/>
      <c r="C36" s="137"/>
      <c r="D36" s="127" t="s">
        <v>4</v>
      </c>
      <c r="E36" s="128"/>
      <c r="F36" s="129"/>
      <c r="G36" s="127" t="s">
        <v>5</v>
      </c>
      <c r="H36" s="128"/>
      <c r="I36" s="129"/>
      <c r="J36" s="127" t="s">
        <v>6</v>
      </c>
      <c r="K36" s="128"/>
      <c r="L36" s="129"/>
      <c r="M36" s="127" t="s">
        <v>7</v>
      </c>
      <c r="N36" s="128"/>
      <c r="O36" s="129"/>
      <c r="P36" s="127" t="s">
        <v>8</v>
      </c>
      <c r="Q36" s="128"/>
      <c r="R36" s="129"/>
      <c r="S36" s="127" t="s">
        <v>9</v>
      </c>
      <c r="T36" s="128"/>
      <c r="U36" s="129"/>
      <c r="V36" s="137"/>
      <c r="W36" s="137"/>
    </row>
    <row r="37" spans="1:23" ht="15.75" thickBot="1" x14ac:dyDescent="0.3">
      <c r="A37" s="135"/>
      <c r="B37" s="135"/>
      <c r="C37" s="138"/>
      <c r="D37" s="75" t="s">
        <v>12</v>
      </c>
      <c r="E37" s="75" t="s">
        <v>13</v>
      </c>
      <c r="F37" s="75" t="s">
        <v>14</v>
      </c>
      <c r="G37" s="75" t="s">
        <v>12</v>
      </c>
      <c r="H37" s="75" t="s">
        <v>13</v>
      </c>
      <c r="I37" s="75" t="s">
        <v>14</v>
      </c>
      <c r="J37" s="75" t="s">
        <v>12</v>
      </c>
      <c r="K37" s="75" t="s">
        <v>13</v>
      </c>
      <c r="L37" s="75" t="s">
        <v>14</v>
      </c>
      <c r="M37" s="75" t="s">
        <v>12</v>
      </c>
      <c r="N37" s="75" t="s">
        <v>13</v>
      </c>
      <c r="O37" s="75" t="s">
        <v>14</v>
      </c>
      <c r="P37" s="75" t="s">
        <v>12</v>
      </c>
      <c r="Q37" s="75" t="s">
        <v>13</v>
      </c>
      <c r="R37" s="75" t="s">
        <v>14</v>
      </c>
      <c r="S37" s="75" t="s">
        <v>12</v>
      </c>
      <c r="T37" s="75" t="s">
        <v>13</v>
      </c>
      <c r="U37" s="76" t="s">
        <v>14</v>
      </c>
      <c r="V37" s="138"/>
      <c r="W37" s="138"/>
    </row>
    <row r="38" spans="1:23" ht="15.75" thickBot="1" x14ac:dyDescent="0.3">
      <c r="A38" s="77"/>
      <c r="B38" s="83" t="s">
        <v>315</v>
      </c>
      <c r="C38" s="72" t="s">
        <v>22</v>
      </c>
      <c r="D38" s="72">
        <v>2</v>
      </c>
      <c r="E38" s="72" t="s">
        <v>16</v>
      </c>
      <c r="F38" s="72">
        <v>7</v>
      </c>
      <c r="G38" s="72">
        <v>2</v>
      </c>
      <c r="H38" s="72" t="s">
        <v>16</v>
      </c>
      <c r="I38" s="72">
        <v>7</v>
      </c>
      <c r="J38" s="72">
        <v>2</v>
      </c>
      <c r="K38" s="72" t="s">
        <v>16</v>
      </c>
      <c r="L38" s="72">
        <v>7</v>
      </c>
      <c r="M38" s="72">
        <v>2</v>
      </c>
      <c r="N38" s="72" t="s">
        <v>16</v>
      </c>
      <c r="O38" s="72">
        <v>7</v>
      </c>
      <c r="P38" s="72">
        <v>2</v>
      </c>
      <c r="Q38" s="72" t="s">
        <v>16</v>
      </c>
      <c r="R38" s="72">
        <v>7</v>
      </c>
      <c r="S38" s="72">
        <v>2</v>
      </c>
      <c r="T38" s="72" t="s">
        <v>118</v>
      </c>
      <c r="U38" s="72">
        <v>7</v>
      </c>
      <c r="V38" s="75">
        <f t="shared" ref="V38:V45" si="7">(D38+G38+J38+M38+P38+S38)*15</f>
        <v>180</v>
      </c>
      <c r="W38" s="75">
        <f t="shared" ref="W38:W45" si="8">F38+I38+L38+O38+R38+U38</f>
        <v>42</v>
      </c>
    </row>
    <row r="39" spans="1:23" ht="15.75" thickBot="1" x14ac:dyDescent="0.3">
      <c r="A39" s="77"/>
      <c r="B39" s="78" t="s">
        <v>117</v>
      </c>
      <c r="C39" s="75" t="s">
        <v>22</v>
      </c>
      <c r="D39" s="75">
        <v>1</v>
      </c>
      <c r="E39" s="75" t="s">
        <v>16</v>
      </c>
      <c r="F39" s="75">
        <v>1</v>
      </c>
      <c r="G39" s="75">
        <v>1</v>
      </c>
      <c r="H39" s="75" t="s">
        <v>16</v>
      </c>
      <c r="I39" s="75">
        <v>1</v>
      </c>
      <c r="J39" s="75">
        <v>1</v>
      </c>
      <c r="K39" s="75" t="s">
        <v>16</v>
      </c>
      <c r="L39" s="75">
        <v>1</v>
      </c>
      <c r="M39" s="75">
        <v>1</v>
      </c>
      <c r="N39" s="75" t="s">
        <v>16</v>
      </c>
      <c r="O39" s="75">
        <v>1</v>
      </c>
      <c r="P39" s="75"/>
      <c r="Q39" s="75"/>
      <c r="R39" s="75"/>
      <c r="S39" s="75"/>
      <c r="T39" s="75"/>
      <c r="U39" s="75"/>
      <c r="V39" s="75">
        <f t="shared" si="7"/>
        <v>60</v>
      </c>
      <c r="W39" s="75">
        <f t="shared" si="8"/>
        <v>4</v>
      </c>
    </row>
    <row r="40" spans="1:23" ht="15.75" thickBot="1" x14ac:dyDescent="0.3">
      <c r="A40" s="77"/>
      <c r="B40" s="83" t="s">
        <v>132</v>
      </c>
      <c r="C40" s="72" t="s">
        <v>22</v>
      </c>
      <c r="D40" s="75">
        <v>1</v>
      </c>
      <c r="E40" s="75" t="s">
        <v>23</v>
      </c>
      <c r="F40" s="75"/>
      <c r="G40" s="75">
        <v>1</v>
      </c>
      <c r="H40" s="75" t="s">
        <v>23</v>
      </c>
      <c r="I40" s="75"/>
      <c r="J40" s="75">
        <v>1</v>
      </c>
      <c r="K40" s="75" t="s">
        <v>23</v>
      </c>
      <c r="L40" s="75"/>
      <c r="M40" s="75">
        <v>1</v>
      </c>
      <c r="N40" s="75" t="s">
        <v>23</v>
      </c>
      <c r="O40" s="75"/>
      <c r="P40" s="75">
        <v>1</v>
      </c>
      <c r="Q40" s="75" t="s">
        <v>23</v>
      </c>
      <c r="R40" s="75"/>
      <c r="S40" s="75">
        <v>1</v>
      </c>
      <c r="T40" s="75" t="s">
        <v>23</v>
      </c>
      <c r="U40" s="75"/>
      <c r="V40" s="75">
        <f t="shared" si="7"/>
        <v>90</v>
      </c>
      <c r="W40" s="75">
        <f t="shared" si="8"/>
        <v>0</v>
      </c>
    </row>
    <row r="41" spans="1:23" ht="15.75" thickBot="1" x14ac:dyDescent="0.3">
      <c r="A41" s="77"/>
      <c r="B41" s="78" t="s">
        <v>116</v>
      </c>
      <c r="C41" s="75" t="s">
        <v>22</v>
      </c>
      <c r="D41" s="75">
        <v>1</v>
      </c>
      <c r="E41" s="75" t="s">
        <v>16</v>
      </c>
      <c r="F41" s="75">
        <v>1</v>
      </c>
      <c r="G41" s="75">
        <v>1</v>
      </c>
      <c r="H41" s="75" t="s">
        <v>16</v>
      </c>
      <c r="I41" s="75">
        <v>1</v>
      </c>
      <c r="J41" s="75">
        <v>1</v>
      </c>
      <c r="K41" s="75" t="s">
        <v>16</v>
      </c>
      <c r="L41" s="75">
        <v>1</v>
      </c>
      <c r="M41" s="75">
        <v>1</v>
      </c>
      <c r="N41" s="75" t="s">
        <v>16</v>
      </c>
      <c r="O41" s="75">
        <v>1</v>
      </c>
      <c r="P41" s="75">
        <v>1</v>
      </c>
      <c r="Q41" s="75" t="s">
        <v>16</v>
      </c>
      <c r="R41" s="75">
        <v>1</v>
      </c>
      <c r="S41" s="75">
        <v>1</v>
      </c>
      <c r="T41" s="75" t="s">
        <v>16</v>
      </c>
      <c r="U41" s="75">
        <v>1</v>
      </c>
      <c r="V41" s="75">
        <f t="shared" si="7"/>
        <v>90</v>
      </c>
      <c r="W41" s="75">
        <f t="shared" si="8"/>
        <v>6</v>
      </c>
    </row>
    <row r="42" spans="1:23" ht="15.75" thickBot="1" x14ac:dyDescent="0.3">
      <c r="A42" s="77"/>
      <c r="B42" s="78" t="s">
        <v>115</v>
      </c>
      <c r="C42" s="75" t="s">
        <v>28</v>
      </c>
      <c r="D42" s="75"/>
      <c r="E42" s="75" t="s">
        <v>31</v>
      </c>
      <c r="F42" s="75">
        <v>1</v>
      </c>
      <c r="G42" s="75"/>
      <c r="H42" s="75" t="s">
        <v>31</v>
      </c>
      <c r="I42" s="75">
        <v>1</v>
      </c>
      <c r="J42" s="75"/>
      <c r="K42" s="75" t="s">
        <v>31</v>
      </c>
      <c r="L42" s="75">
        <v>1</v>
      </c>
      <c r="M42" s="75"/>
      <c r="N42" s="75" t="s">
        <v>31</v>
      </c>
      <c r="O42" s="75">
        <v>1</v>
      </c>
      <c r="P42" s="75"/>
      <c r="Q42" s="75" t="s">
        <v>31</v>
      </c>
      <c r="R42" s="75">
        <v>1</v>
      </c>
      <c r="S42" s="75"/>
      <c r="T42" s="75" t="s">
        <v>31</v>
      </c>
      <c r="U42" s="75">
        <v>1</v>
      </c>
      <c r="V42" s="75">
        <f t="shared" si="7"/>
        <v>0</v>
      </c>
      <c r="W42" s="75">
        <f t="shared" si="8"/>
        <v>6</v>
      </c>
    </row>
    <row r="43" spans="1:23" ht="15.75" thickBot="1" x14ac:dyDescent="0.3">
      <c r="A43" s="77"/>
      <c r="B43" s="78" t="s">
        <v>58</v>
      </c>
      <c r="C43" s="75" t="s">
        <v>22</v>
      </c>
      <c r="D43" s="127" t="s">
        <v>59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9"/>
      <c r="V43" s="75"/>
      <c r="W43" s="75">
        <v>4</v>
      </c>
    </row>
    <row r="44" spans="1:23" ht="15.75" thickBot="1" x14ac:dyDescent="0.3">
      <c r="A44" s="77"/>
      <c r="B44" s="78" t="s">
        <v>145</v>
      </c>
      <c r="C44" s="75" t="s">
        <v>22</v>
      </c>
      <c r="D44" s="75">
        <v>2</v>
      </c>
      <c r="E44" s="75" t="s">
        <v>31</v>
      </c>
      <c r="F44" s="75">
        <v>2</v>
      </c>
      <c r="G44" s="75">
        <v>2</v>
      </c>
      <c r="H44" s="75" t="s">
        <v>31</v>
      </c>
      <c r="I44" s="75">
        <v>2</v>
      </c>
      <c r="J44" s="75">
        <v>2</v>
      </c>
      <c r="K44" s="75" t="s">
        <v>31</v>
      </c>
      <c r="L44" s="75">
        <v>2</v>
      </c>
      <c r="M44" s="75">
        <v>2</v>
      </c>
      <c r="N44" s="75" t="s">
        <v>31</v>
      </c>
      <c r="O44" s="75">
        <v>2</v>
      </c>
      <c r="P44" s="75">
        <v>2</v>
      </c>
      <c r="Q44" s="75" t="s">
        <v>31</v>
      </c>
      <c r="R44" s="75">
        <v>2</v>
      </c>
      <c r="S44" s="75">
        <v>2</v>
      </c>
      <c r="T44" s="75" t="s">
        <v>31</v>
      </c>
      <c r="U44" s="75">
        <v>2</v>
      </c>
      <c r="V44" s="75">
        <f t="shared" si="7"/>
        <v>180</v>
      </c>
      <c r="W44" s="75">
        <f t="shared" si="8"/>
        <v>12</v>
      </c>
    </row>
    <row r="45" spans="1:23" ht="15.75" thickBot="1" x14ac:dyDescent="0.3">
      <c r="A45" s="82"/>
      <c r="B45" s="78" t="s">
        <v>127</v>
      </c>
      <c r="C45" s="75" t="s">
        <v>22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>
        <v>1</v>
      </c>
      <c r="Q45" s="75" t="s">
        <v>31</v>
      </c>
      <c r="R45" s="75">
        <v>1</v>
      </c>
      <c r="S45" s="75">
        <v>1</v>
      </c>
      <c r="T45" s="75" t="s">
        <v>31</v>
      </c>
      <c r="U45" s="75">
        <v>1</v>
      </c>
      <c r="V45" s="75">
        <f t="shared" si="7"/>
        <v>30</v>
      </c>
      <c r="W45" s="75">
        <f t="shared" si="8"/>
        <v>2</v>
      </c>
    </row>
    <row r="46" spans="1:23" ht="15.75" thickBot="1" x14ac:dyDescent="0.3">
      <c r="A46" s="82"/>
      <c r="B46" s="83" t="s">
        <v>113</v>
      </c>
      <c r="C46" s="72"/>
      <c r="D46" s="72">
        <f t="shared" ref="D46:S46" si="9">D38+D39+D40+D41+D42+D44+D45</f>
        <v>7</v>
      </c>
      <c r="E46" s="72"/>
      <c r="F46" s="72">
        <f t="shared" si="9"/>
        <v>12</v>
      </c>
      <c r="G46" s="72">
        <f t="shared" si="9"/>
        <v>7</v>
      </c>
      <c r="H46" s="72"/>
      <c r="I46" s="72">
        <f t="shared" si="9"/>
        <v>12</v>
      </c>
      <c r="J46" s="72">
        <f t="shared" si="9"/>
        <v>7</v>
      </c>
      <c r="K46" s="72"/>
      <c r="L46" s="72">
        <f t="shared" si="9"/>
        <v>12</v>
      </c>
      <c r="M46" s="72">
        <f t="shared" si="9"/>
        <v>7</v>
      </c>
      <c r="N46" s="72"/>
      <c r="O46" s="72">
        <f t="shared" si="9"/>
        <v>12</v>
      </c>
      <c r="P46" s="72">
        <f t="shared" si="9"/>
        <v>7</v>
      </c>
      <c r="Q46" s="72"/>
      <c r="R46" s="72">
        <f t="shared" si="9"/>
        <v>12</v>
      </c>
      <c r="S46" s="72">
        <f t="shared" si="9"/>
        <v>7</v>
      </c>
      <c r="T46" s="72"/>
      <c r="U46" s="72">
        <f>U38+U39+U40+U41+U42+U44+U45</f>
        <v>12</v>
      </c>
      <c r="V46" s="72">
        <f>SUM(V38:V45)</f>
        <v>630</v>
      </c>
      <c r="W46" s="72">
        <f>SUM(W38:W45)</f>
        <v>76</v>
      </c>
    </row>
    <row r="47" spans="1:23" ht="15.75" thickBot="1" x14ac:dyDescent="0.3">
      <c r="A47" s="82"/>
      <c r="B47" s="119" t="s">
        <v>51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</row>
    <row r="48" spans="1:23" ht="15.75" thickBot="1" x14ac:dyDescent="0.3">
      <c r="A48" s="133" t="s">
        <v>1</v>
      </c>
      <c r="B48" s="133" t="s">
        <v>2</v>
      </c>
      <c r="C48" s="136" t="s">
        <v>3</v>
      </c>
      <c r="D48" s="114" t="s">
        <v>213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6"/>
      <c r="V48" s="136" t="s">
        <v>10</v>
      </c>
      <c r="W48" s="136" t="s">
        <v>11</v>
      </c>
    </row>
    <row r="49" spans="1:23" ht="15.75" thickBot="1" x14ac:dyDescent="0.3">
      <c r="A49" s="134"/>
      <c r="B49" s="134"/>
      <c r="C49" s="137"/>
      <c r="D49" s="114" t="s">
        <v>209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37"/>
      <c r="W49" s="137"/>
    </row>
    <row r="50" spans="1:23" ht="15.75" thickBot="1" x14ac:dyDescent="0.3">
      <c r="A50" s="134"/>
      <c r="B50" s="134"/>
      <c r="C50" s="137"/>
      <c r="D50" s="127" t="s">
        <v>4</v>
      </c>
      <c r="E50" s="128"/>
      <c r="F50" s="129"/>
      <c r="G50" s="127" t="s">
        <v>5</v>
      </c>
      <c r="H50" s="128"/>
      <c r="I50" s="129"/>
      <c r="J50" s="127" t="s">
        <v>6</v>
      </c>
      <c r="K50" s="128"/>
      <c r="L50" s="129"/>
      <c r="M50" s="127" t="s">
        <v>7</v>
      </c>
      <c r="N50" s="128"/>
      <c r="O50" s="129"/>
      <c r="P50" s="127" t="s">
        <v>8</v>
      </c>
      <c r="Q50" s="128"/>
      <c r="R50" s="129"/>
      <c r="S50" s="127" t="s">
        <v>9</v>
      </c>
      <c r="T50" s="128"/>
      <c r="U50" s="129"/>
      <c r="V50" s="137"/>
      <c r="W50" s="137"/>
    </row>
    <row r="51" spans="1:23" ht="15.75" thickBot="1" x14ac:dyDescent="0.3">
      <c r="A51" s="135"/>
      <c r="B51" s="135"/>
      <c r="C51" s="138"/>
      <c r="D51" s="75" t="s">
        <v>12</v>
      </c>
      <c r="E51" s="75" t="s">
        <v>13</v>
      </c>
      <c r="F51" s="75" t="s">
        <v>14</v>
      </c>
      <c r="G51" s="75" t="s">
        <v>12</v>
      </c>
      <c r="H51" s="75" t="s">
        <v>13</v>
      </c>
      <c r="I51" s="75" t="s">
        <v>14</v>
      </c>
      <c r="J51" s="75" t="s">
        <v>12</v>
      </c>
      <c r="K51" s="75" t="s">
        <v>13</v>
      </c>
      <c r="L51" s="75" t="s">
        <v>14</v>
      </c>
      <c r="M51" s="75" t="s">
        <v>12</v>
      </c>
      <c r="N51" s="75" t="s">
        <v>13</v>
      </c>
      <c r="O51" s="75" t="s">
        <v>14</v>
      </c>
      <c r="P51" s="75" t="s">
        <v>12</v>
      </c>
      <c r="Q51" s="75" t="s">
        <v>13</v>
      </c>
      <c r="R51" s="75" t="s">
        <v>14</v>
      </c>
      <c r="S51" s="75" t="s">
        <v>12</v>
      </c>
      <c r="T51" s="75" t="s">
        <v>13</v>
      </c>
      <c r="U51" s="76" t="s">
        <v>14</v>
      </c>
      <c r="V51" s="138"/>
      <c r="W51" s="138"/>
    </row>
    <row r="52" spans="1:23" ht="15.75" thickBot="1" x14ac:dyDescent="0.3">
      <c r="A52" s="77"/>
      <c r="B52" s="78" t="s">
        <v>112</v>
      </c>
      <c r="C52" s="75" t="s">
        <v>28</v>
      </c>
      <c r="D52" s="75">
        <v>1</v>
      </c>
      <c r="E52" s="75" t="s">
        <v>28</v>
      </c>
      <c r="F52" s="75">
        <v>2</v>
      </c>
      <c r="G52" s="75">
        <v>1</v>
      </c>
      <c r="H52" s="75" t="s">
        <v>28</v>
      </c>
      <c r="I52" s="75">
        <v>2</v>
      </c>
      <c r="J52" s="75">
        <v>1</v>
      </c>
      <c r="K52" s="75" t="s">
        <v>28</v>
      </c>
      <c r="L52" s="75">
        <v>2</v>
      </c>
      <c r="M52" s="75">
        <v>1</v>
      </c>
      <c r="N52" s="75" t="s">
        <v>28</v>
      </c>
      <c r="O52" s="75">
        <v>2</v>
      </c>
      <c r="P52" s="75">
        <v>1</v>
      </c>
      <c r="Q52" s="75" t="s">
        <v>28</v>
      </c>
      <c r="R52" s="75">
        <v>2</v>
      </c>
      <c r="S52" s="75">
        <v>1</v>
      </c>
      <c r="T52" s="75" t="s">
        <v>28</v>
      </c>
      <c r="U52" s="75">
        <v>2</v>
      </c>
      <c r="V52" s="75">
        <v>90</v>
      </c>
      <c r="W52" s="75">
        <v>12</v>
      </c>
    </row>
    <row r="53" spans="1:23" ht="15.75" thickBot="1" x14ac:dyDescent="0.3">
      <c r="A53" s="77"/>
      <c r="B53" s="78" t="s">
        <v>112</v>
      </c>
      <c r="C53" s="75" t="s">
        <v>28</v>
      </c>
      <c r="D53" s="75">
        <v>1</v>
      </c>
      <c r="E53" s="75" t="s">
        <v>28</v>
      </c>
      <c r="F53" s="75">
        <v>2</v>
      </c>
      <c r="G53" s="75">
        <v>1</v>
      </c>
      <c r="H53" s="75" t="s">
        <v>28</v>
      </c>
      <c r="I53" s="75">
        <v>2</v>
      </c>
      <c r="J53" s="75">
        <v>1</v>
      </c>
      <c r="K53" s="75" t="s">
        <v>28</v>
      </c>
      <c r="L53" s="75">
        <v>2</v>
      </c>
      <c r="M53" s="75">
        <v>1</v>
      </c>
      <c r="N53" s="75" t="s">
        <v>28</v>
      </c>
      <c r="O53" s="75">
        <v>2</v>
      </c>
      <c r="P53" s="75">
        <v>1</v>
      </c>
      <c r="Q53" s="75" t="s">
        <v>28</v>
      </c>
      <c r="R53" s="75">
        <v>2</v>
      </c>
      <c r="S53" s="75">
        <v>1</v>
      </c>
      <c r="T53" s="75" t="s">
        <v>28</v>
      </c>
      <c r="U53" s="75">
        <v>2</v>
      </c>
      <c r="V53" s="75">
        <v>90</v>
      </c>
      <c r="W53" s="75">
        <v>12</v>
      </c>
    </row>
    <row r="54" spans="1:23" ht="15.75" thickBot="1" x14ac:dyDescent="0.3">
      <c r="A54" s="77"/>
      <c r="B54" s="89" t="s">
        <v>110</v>
      </c>
      <c r="C54" s="75" t="s">
        <v>22</v>
      </c>
      <c r="D54" s="75">
        <v>1</v>
      </c>
      <c r="E54" s="75" t="s">
        <v>31</v>
      </c>
      <c r="F54" s="75">
        <v>2</v>
      </c>
      <c r="G54" s="75">
        <v>1</v>
      </c>
      <c r="H54" s="75" t="s">
        <v>31</v>
      </c>
      <c r="I54" s="75">
        <v>2</v>
      </c>
      <c r="J54" s="75">
        <v>1</v>
      </c>
      <c r="K54" s="75" t="s">
        <v>31</v>
      </c>
      <c r="L54" s="75">
        <v>2</v>
      </c>
      <c r="M54" s="75">
        <v>1</v>
      </c>
      <c r="N54" s="75" t="s">
        <v>31</v>
      </c>
      <c r="O54" s="75">
        <v>2</v>
      </c>
      <c r="P54" s="75">
        <v>1</v>
      </c>
      <c r="Q54" s="75" t="s">
        <v>31</v>
      </c>
      <c r="R54" s="75">
        <v>2</v>
      </c>
      <c r="S54" s="75">
        <v>1</v>
      </c>
      <c r="T54" s="75" t="s">
        <v>31</v>
      </c>
      <c r="U54" s="75">
        <v>2</v>
      </c>
      <c r="V54" s="75">
        <v>90</v>
      </c>
      <c r="W54" s="75">
        <v>12</v>
      </c>
    </row>
    <row r="55" spans="1:23" ht="15.75" thickBot="1" x14ac:dyDescent="0.3">
      <c r="A55" s="77"/>
      <c r="B55" s="78" t="s">
        <v>52</v>
      </c>
      <c r="C55" s="75" t="s">
        <v>15</v>
      </c>
      <c r="D55" s="75">
        <v>4</v>
      </c>
      <c r="E55" s="75" t="s">
        <v>28</v>
      </c>
      <c r="F55" s="75">
        <v>2</v>
      </c>
      <c r="G55" s="75">
        <v>4</v>
      </c>
      <c r="H55" s="75" t="s">
        <v>28</v>
      </c>
      <c r="I55" s="75">
        <v>2</v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>
        <v>120</v>
      </c>
      <c r="W55" s="75">
        <v>4</v>
      </c>
    </row>
    <row r="56" spans="1:23" ht="15.75" thickBot="1" x14ac:dyDescent="0.3">
      <c r="A56" s="77"/>
      <c r="B56" s="78" t="s">
        <v>146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>
        <v>2</v>
      </c>
      <c r="Q56" s="75" t="s">
        <v>31</v>
      </c>
      <c r="R56" s="75">
        <v>2</v>
      </c>
      <c r="S56" s="75">
        <v>2</v>
      </c>
      <c r="T56" s="75" t="s">
        <v>31</v>
      </c>
      <c r="U56" s="75">
        <v>2</v>
      </c>
      <c r="V56" s="75">
        <v>60</v>
      </c>
      <c r="W56" s="75">
        <v>4</v>
      </c>
    </row>
    <row r="57" spans="1:23" ht="15.75" thickBot="1" x14ac:dyDescent="0.3">
      <c r="A57" s="77"/>
      <c r="B57" s="78" t="s">
        <v>60</v>
      </c>
      <c r="C57" s="75" t="s">
        <v>15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>
        <v>2</v>
      </c>
      <c r="Q57" s="75" t="s">
        <v>28</v>
      </c>
      <c r="R57" s="75">
        <v>1</v>
      </c>
      <c r="S57" s="75">
        <v>2</v>
      </c>
      <c r="T57" s="75" t="s">
        <v>28</v>
      </c>
      <c r="U57" s="75">
        <v>1</v>
      </c>
      <c r="V57" s="75">
        <v>60</v>
      </c>
      <c r="W57" s="75">
        <v>2</v>
      </c>
    </row>
    <row r="58" spans="1:23" ht="45.75" thickBot="1" x14ac:dyDescent="0.3">
      <c r="A58" s="77"/>
      <c r="B58" s="81" t="s">
        <v>109</v>
      </c>
      <c r="C58" s="75" t="s">
        <v>15</v>
      </c>
      <c r="D58" s="75">
        <v>2</v>
      </c>
      <c r="E58" s="75" t="s">
        <v>16</v>
      </c>
      <c r="F58" s="75">
        <v>1</v>
      </c>
      <c r="G58" s="75">
        <v>2</v>
      </c>
      <c r="H58" s="75" t="s">
        <v>16</v>
      </c>
      <c r="I58" s="75">
        <v>1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>
        <v>60</v>
      </c>
      <c r="W58" s="75">
        <v>2</v>
      </c>
    </row>
    <row r="59" spans="1:23" ht="15.75" thickBot="1" x14ac:dyDescent="0.3">
      <c r="A59" s="77"/>
      <c r="B59" s="78" t="s">
        <v>147</v>
      </c>
      <c r="C59" s="75" t="s">
        <v>15</v>
      </c>
      <c r="D59" s="75"/>
      <c r="E59" s="75"/>
      <c r="F59" s="75"/>
      <c r="G59" s="75"/>
      <c r="H59" s="75"/>
      <c r="I59" s="75"/>
      <c r="J59" s="75">
        <v>2</v>
      </c>
      <c r="K59" s="75" t="s">
        <v>16</v>
      </c>
      <c r="L59" s="75">
        <v>1</v>
      </c>
      <c r="M59" s="75">
        <v>2</v>
      </c>
      <c r="N59" s="75" t="s">
        <v>16</v>
      </c>
      <c r="O59" s="75">
        <v>1</v>
      </c>
      <c r="P59" s="75"/>
      <c r="Q59" s="75"/>
      <c r="R59" s="75"/>
      <c r="S59" s="75"/>
      <c r="T59" s="75"/>
      <c r="U59" s="75"/>
      <c r="V59" s="75">
        <v>60</v>
      </c>
      <c r="W59" s="75">
        <v>2</v>
      </c>
    </row>
    <row r="60" spans="1:23" ht="15.75" thickBot="1" x14ac:dyDescent="0.3">
      <c r="A60" s="77"/>
      <c r="B60" s="78" t="s">
        <v>35</v>
      </c>
      <c r="C60" s="75" t="s">
        <v>22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>
        <v>2</v>
      </c>
      <c r="Q60" s="75" t="s">
        <v>31</v>
      </c>
      <c r="R60" s="75">
        <v>1</v>
      </c>
      <c r="S60" s="75">
        <v>2</v>
      </c>
      <c r="T60" s="75" t="s">
        <v>31</v>
      </c>
      <c r="U60" s="75">
        <v>1</v>
      </c>
      <c r="V60" s="75">
        <v>60</v>
      </c>
      <c r="W60" s="75">
        <v>2</v>
      </c>
    </row>
    <row r="61" spans="1:23" ht="30.75" thickBot="1" x14ac:dyDescent="0.3">
      <c r="A61" s="77"/>
      <c r="B61" s="78" t="s">
        <v>217</v>
      </c>
      <c r="C61" s="75" t="s">
        <v>15</v>
      </c>
      <c r="D61" s="75">
        <v>2</v>
      </c>
      <c r="E61" s="75" t="s">
        <v>16</v>
      </c>
      <c r="F61" s="75">
        <v>2</v>
      </c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>
        <f t="shared" ref="V61:V64" si="10">(D61+G61+J61+M61+P61+S61)*15</f>
        <v>30</v>
      </c>
      <c r="W61" s="75">
        <f t="shared" ref="W61:W64" si="11">F61+I61+L61+O61+R61+U61</f>
        <v>2</v>
      </c>
    </row>
    <row r="62" spans="1:23" ht="30.75" thickBot="1" x14ac:dyDescent="0.3">
      <c r="A62" s="77"/>
      <c r="B62" s="78" t="s">
        <v>218</v>
      </c>
      <c r="C62" s="75" t="s">
        <v>15</v>
      </c>
      <c r="D62" s="75"/>
      <c r="E62" s="75"/>
      <c r="F62" s="75"/>
      <c r="G62" s="75">
        <v>2</v>
      </c>
      <c r="H62" s="75" t="s">
        <v>16</v>
      </c>
      <c r="I62" s="75">
        <v>2</v>
      </c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>
        <f t="shared" si="10"/>
        <v>30</v>
      </c>
      <c r="W62" s="75">
        <f t="shared" si="11"/>
        <v>2</v>
      </c>
    </row>
    <row r="63" spans="1:23" ht="30.75" thickBot="1" x14ac:dyDescent="0.3">
      <c r="A63" s="77"/>
      <c r="B63" s="78" t="s">
        <v>219</v>
      </c>
      <c r="C63" s="75" t="s">
        <v>22</v>
      </c>
      <c r="D63" s="75"/>
      <c r="E63" s="75"/>
      <c r="F63" s="75"/>
      <c r="G63" s="75"/>
      <c r="H63" s="75"/>
      <c r="I63" s="75"/>
      <c r="J63" s="75">
        <v>2</v>
      </c>
      <c r="K63" s="75" t="s">
        <v>28</v>
      </c>
      <c r="L63" s="75">
        <v>2</v>
      </c>
      <c r="M63" s="75"/>
      <c r="N63" s="75"/>
      <c r="O63" s="75"/>
      <c r="P63" s="75"/>
      <c r="Q63" s="75"/>
      <c r="R63" s="75"/>
      <c r="S63" s="75"/>
      <c r="T63" s="75"/>
      <c r="U63" s="75"/>
      <c r="V63" s="75">
        <f t="shared" si="10"/>
        <v>30</v>
      </c>
      <c r="W63" s="75">
        <f t="shared" si="11"/>
        <v>2</v>
      </c>
    </row>
    <row r="64" spans="1:23" ht="30.75" thickBot="1" x14ac:dyDescent="0.3">
      <c r="A64" s="77"/>
      <c r="B64" s="78" t="s">
        <v>220</v>
      </c>
      <c r="C64" s="75" t="s">
        <v>22</v>
      </c>
      <c r="D64" s="75"/>
      <c r="E64" s="75"/>
      <c r="F64" s="75"/>
      <c r="G64" s="75"/>
      <c r="H64" s="75"/>
      <c r="I64" s="75"/>
      <c r="J64" s="75"/>
      <c r="K64" s="75"/>
      <c r="L64" s="89"/>
      <c r="M64" s="75">
        <v>2</v>
      </c>
      <c r="N64" s="75" t="s">
        <v>28</v>
      </c>
      <c r="O64" s="75">
        <v>3</v>
      </c>
      <c r="P64" s="75"/>
      <c r="Q64" s="75"/>
      <c r="R64" s="75"/>
      <c r="S64" s="75"/>
      <c r="T64" s="75"/>
      <c r="U64" s="75"/>
      <c r="V64" s="75">
        <f t="shared" si="10"/>
        <v>30</v>
      </c>
      <c r="W64" s="75">
        <f t="shared" si="11"/>
        <v>3</v>
      </c>
    </row>
    <row r="65" spans="1:23" ht="15.75" thickBot="1" x14ac:dyDescent="0.3">
      <c r="A65" s="77"/>
      <c r="B65" s="78" t="s">
        <v>57</v>
      </c>
      <c r="C65" s="75" t="s">
        <v>22</v>
      </c>
      <c r="D65" s="75">
        <v>1</v>
      </c>
      <c r="E65" s="75" t="s">
        <v>16</v>
      </c>
      <c r="F65" s="75">
        <v>1</v>
      </c>
      <c r="G65" s="75">
        <v>1</v>
      </c>
      <c r="H65" s="75" t="s">
        <v>16</v>
      </c>
      <c r="I65" s="75">
        <v>1</v>
      </c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>
        <v>30</v>
      </c>
      <c r="W65" s="75">
        <v>2</v>
      </c>
    </row>
    <row r="66" spans="1:23" ht="15.75" thickBot="1" x14ac:dyDescent="0.3">
      <c r="A66" s="82"/>
      <c r="B66" s="83" t="s">
        <v>26</v>
      </c>
      <c r="C66" s="84"/>
      <c r="D66" s="72">
        <f t="shared" ref="D66:S66" si="12">SUM(D52:D65)</f>
        <v>12</v>
      </c>
      <c r="E66" s="72"/>
      <c r="F66" s="72">
        <f t="shared" si="12"/>
        <v>12</v>
      </c>
      <c r="G66" s="72">
        <f t="shared" si="12"/>
        <v>12</v>
      </c>
      <c r="H66" s="72"/>
      <c r="I66" s="72">
        <f t="shared" si="12"/>
        <v>12</v>
      </c>
      <c r="J66" s="72">
        <f t="shared" si="12"/>
        <v>7</v>
      </c>
      <c r="K66" s="72"/>
      <c r="L66" s="72">
        <f t="shared" si="12"/>
        <v>9</v>
      </c>
      <c r="M66" s="72">
        <f t="shared" si="12"/>
        <v>7</v>
      </c>
      <c r="N66" s="72"/>
      <c r="O66" s="72">
        <f t="shared" si="12"/>
        <v>10</v>
      </c>
      <c r="P66" s="72">
        <f t="shared" si="12"/>
        <v>9</v>
      </c>
      <c r="Q66" s="72"/>
      <c r="R66" s="72">
        <f t="shared" si="12"/>
        <v>10</v>
      </c>
      <c r="S66" s="72">
        <f t="shared" si="12"/>
        <v>9</v>
      </c>
      <c r="T66" s="72"/>
      <c r="U66" s="72">
        <f>SUM(U52:U65)</f>
        <v>10</v>
      </c>
      <c r="V66" s="72">
        <f>SUM(V52:V65)</f>
        <v>840</v>
      </c>
      <c r="W66" s="72">
        <f>SUM(W52:W65)</f>
        <v>63</v>
      </c>
    </row>
    <row r="68" spans="1:23" x14ac:dyDescent="0.25">
      <c r="A68" s="30" t="s">
        <v>108</v>
      </c>
    </row>
    <row r="69" spans="1:23" s="43" customFormat="1" x14ac:dyDescent="0.25">
      <c r="A69" s="30" t="s">
        <v>243</v>
      </c>
    </row>
    <row r="70" spans="1:23" x14ac:dyDescent="0.25">
      <c r="A70" s="30" t="s">
        <v>148</v>
      </c>
    </row>
    <row r="71" spans="1:23" x14ac:dyDescent="0.25">
      <c r="A71" s="30" t="s">
        <v>150</v>
      </c>
    </row>
    <row r="72" spans="1:23" x14ac:dyDescent="0.25">
      <c r="A72" s="30" t="s">
        <v>70</v>
      </c>
    </row>
    <row r="73" spans="1:23" x14ac:dyDescent="0.25">
      <c r="A73" s="30" t="s">
        <v>107</v>
      </c>
      <c r="D73" s="30" t="s">
        <v>71</v>
      </c>
      <c r="E73" s="30"/>
      <c r="F73" s="30"/>
    </row>
    <row r="74" spans="1:23" x14ac:dyDescent="0.25">
      <c r="A74" s="30" t="s">
        <v>106</v>
      </c>
      <c r="D74" s="30" t="s">
        <v>105</v>
      </c>
      <c r="E74" s="30" t="s">
        <v>96</v>
      </c>
      <c r="F74" s="30"/>
    </row>
    <row r="75" spans="1:23" x14ac:dyDescent="0.25">
      <c r="A75" s="30" t="s">
        <v>103</v>
      </c>
      <c r="D75" s="30" t="s">
        <v>102</v>
      </c>
      <c r="E75" s="30"/>
      <c r="F75" s="30" t="s">
        <v>149</v>
      </c>
    </row>
    <row r="76" spans="1:23" x14ac:dyDescent="0.25">
      <c r="A76" s="30" t="s">
        <v>101</v>
      </c>
      <c r="D76" s="30" t="s">
        <v>100</v>
      </c>
    </row>
    <row r="77" spans="1:23" x14ac:dyDescent="0.25">
      <c r="A77" s="30" t="s">
        <v>99</v>
      </c>
      <c r="D77" s="30" t="s">
        <v>97</v>
      </c>
    </row>
    <row r="78" spans="1:23" x14ac:dyDescent="0.25">
      <c r="A78" s="30" t="s">
        <v>98</v>
      </c>
    </row>
  </sheetData>
  <sheetProtection algorithmName="SHA-512" hashValue="IBENcL6UKTnP6FgVWHi0+LPVEjUi31sie/ScAlVE0wo+k+SoZgXVF9OoX5DevSNFhIoi8DvLNQUro2rme8znmQ==" saltValue="MoC9GXb2wyRyY2rHwQ6ZmA==" spinCount="100000" sheet="1" objects="1" scenarios="1"/>
  <mergeCells count="58">
    <mergeCell ref="V3:V6"/>
    <mergeCell ref="W3:W6"/>
    <mergeCell ref="D4:U4"/>
    <mergeCell ref="D5:F5"/>
    <mergeCell ref="G5:I5"/>
    <mergeCell ref="J5:L5"/>
    <mergeCell ref="M5:O5"/>
    <mergeCell ref="P5:R5"/>
    <mergeCell ref="S5:U5"/>
    <mergeCell ref="A18:A21"/>
    <mergeCell ref="B18:B21"/>
    <mergeCell ref="C18:C21"/>
    <mergeCell ref="D18:U18"/>
    <mergeCell ref="A3:A6"/>
    <mergeCell ref="B3:B6"/>
    <mergeCell ref="C3:C6"/>
    <mergeCell ref="D3:U3"/>
    <mergeCell ref="V18:V21"/>
    <mergeCell ref="W18:W21"/>
    <mergeCell ref="D19:U19"/>
    <mergeCell ref="D20:F20"/>
    <mergeCell ref="G20:I20"/>
    <mergeCell ref="J20:L20"/>
    <mergeCell ref="M20:O20"/>
    <mergeCell ref="P20:R20"/>
    <mergeCell ref="S20:U20"/>
    <mergeCell ref="A48:A51"/>
    <mergeCell ref="B48:B51"/>
    <mergeCell ref="C48:C51"/>
    <mergeCell ref="D48:U48"/>
    <mergeCell ref="A34:A37"/>
    <mergeCell ref="B34:B37"/>
    <mergeCell ref="C34:C37"/>
    <mergeCell ref="D34:U34"/>
    <mergeCell ref="D43:U43"/>
    <mergeCell ref="B47:W47"/>
    <mergeCell ref="V34:V37"/>
    <mergeCell ref="W34:W37"/>
    <mergeCell ref="D35:U35"/>
    <mergeCell ref="D36:F36"/>
    <mergeCell ref="G36:I36"/>
    <mergeCell ref="J36:L36"/>
    <mergeCell ref="A33:V33"/>
    <mergeCell ref="A17:V17"/>
    <mergeCell ref="A2:V2"/>
    <mergeCell ref="A1:W1"/>
    <mergeCell ref="V48:V51"/>
    <mergeCell ref="W48:W51"/>
    <mergeCell ref="D49:U49"/>
    <mergeCell ref="D50:F50"/>
    <mergeCell ref="G50:I50"/>
    <mergeCell ref="J50:L50"/>
    <mergeCell ref="M50:O50"/>
    <mergeCell ref="P50:R50"/>
    <mergeCell ref="S50:U50"/>
    <mergeCell ref="M36:O36"/>
    <mergeCell ref="P36:R36"/>
    <mergeCell ref="S36:U36"/>
  </mergeCells>
  <pageMargins left="0.23622047244094491" right="0.31496062992125984" top="0.62992125984251968" bottom="0.39370078740157483" header="0.31496062992125984" footer="0.31496062992125984"/>
  <pageSetup paperSize="9" scale="63" orientation="landscape" r:id="rId1"/>
  <rowBreaks count="1" manualBreakCount="1">
    <brk id="4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7"/>
  <sheetViews>
    <sheetView showGridLines="0" view="pageBreakPreview" zoomScaleNormal="100" zoomScaleSheetLayoutView="100" workbookViewId="0">
      <selection activeCell="L69" sqref="L69:N71"/>
    </sheetView>
  </sheetViews>
  <sheetFormatPr defaultRowHeight="15" x14ac:dyDescent="0.25"/>
  <cols>
    <col min="1" max="1" width="8.140625" customWidth="1"/>
    <col min="2" max="2" width="22.28515625" customWidth="1"/>
    <col min="3" max="3" width="8.28515625" customWidth="1"/>
    <col min="4" max="21" width="7.140625" customWidth="1"/>
  </cols>
  <sheetData>
    <row r="1" spans="1:23" s="94" customFormat="1" ht="19.5" thickBot="1" x14ac:dyDescent="0.35">
      <c r="A1" s="141" t="s">
        <v>247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36"/>
    </row>
    <row r="3" spans="1:23" s="95" customFormat="1" ht="15.75" thickBot="1" x14ac:dyDescent="0.3">
      <c r="A3" s="107" t="s">
        <v>1</v>
      </c>
      <c r="B3" s="107" t="s">
        <v>2</v>
      </c>
      <c r="C3" s="110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10" t="s">
        <v>10</v>
      </c>
      <c r="W3" s="110" t="s">
        <v>11</v>
      </c>
    </row>
    <row r="4" spans="1:23" s="95" customFormat="1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3" s="95" customFormat="1" ht="15.75" thickBot="1" x14ac:dyDescent="0.3">
      <c r="A5" s="108"/>
      <c r="B5" s="108"/>
      <c r="C5" s="111"/>
      <c r="D5" s="104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6"/>
      <c r="V5" s="111"/>
      <c r="W5" s="111"/>
    </row>
    <row r="6" spans="1:23" s="95" customFormat="1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3" s="95" customFormat="1" ht="15.75" thickBot="1" x14ac:dyDescent="0.3">
      <c r="A7" s="47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3" s="95" customFormat="1" ht="24" thickBot="1" x14ac:dyDescent="0.3">
      <c r="A8" s="47"/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>
        <f t="shared" ref="V8:V15" si="0">(D8+G8+J8+M8+P8+S8)*15</f>
        <v>0</v>
      </c>
      <c r="W8" s="2">
        <f>F8+I8+L8+O8+R8+U8</f>
        <v>0</v>
      </c>
    </row>
    <row r="9" spans="1:23" s="95" customFormat="1" ht="15.75" thickBot="1" x14ac:dyDescent="0.3">
      <c r="A9" s="47"/>
      <c r="B9" s="39" t="s">
        <v>124</v>
      </c>
      <c r="C9" s="41" t="s">
        <v>15</v>
      </c>
      <c r="D9" s="41"/>
      <c r="E9" s="41"/>
      <c r="F9" s="41"/>
      <c r="G9" s="41"/>
      <c r="H9" s="41"/>
      <c r="I9" s="41"/>
      <c r="J9" s="41">
        <v>1</v>
      </c>
      <c r="K9" s="41" t="s">
        <v>16</v>
      </c>
      <c r="L9" s="41">
        <v>1</v>
      </c>
      <c r="M9" s="41">
        <v>1</v>
      </c>
      <c r="N9" s="41" t="s">
        <v>16</v>
      </c>
      <c r="O9" s="2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>F9+I9+L9+O9+R9+U9</f>
        <v>2</v>
      </c>
    </row>
    <row r="10" spans="1:23" s="95" customFormat="1" ht="15.75" thickBot="1" x14ac:dyDescent="0.3">
      <c r="A10" s="47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 t="shared" si="0"/>
        <v>30</v>
      </c>
      <c r="W10" s="2">
        <f t="shared" ref="W10:W14" si="1">F10+I10+L10+O10+R10+U10</f>
        <v>2</v>
      </c>
    </row>
    <row r="11" spans="1:23" s="95" customFormat="1" ht="15.75" thickBot="1" x14ac:dyDescent="0.3">
      <c r="A11" s="47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3" s="95" customFormat="1" ht="15.75" thickBot="1" x14ac:dyDescent="0.3">
      <c r="A12" s="47"/>
      <c r="B12" s="4" t="s">
        <v>47</v>
      </c>
      <c r="C12" s="2" t="s">
        <v>15</v>
      </c>
      <c r="D12" s="2">
        <v>1</v>
      </c>
      <c r="E12" s="2" t="s">
        <v>16</v>
      </c>
      <c r="F12" s="2">
        <v>1</v>
      </c>
      <c r="G12" s="2">
        <v>1</v>
      </c>
      <c r="H12" s="2" t="s">
        <v>16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f t="shared" si="0"/>
        <v>30</v>
      </c>
      <c r="W12" s="2">
        <f t="shared" si="1"/>
        <v>2</v>
      </c>
    </row>
    <row r="13" spans="1:23" s="95" customFormat="1" ht="15.75" thickBot="1" x14ac:dyDescent="0.3">
      <c r="A13" s="47"/>
      <c r="B13" s="4" t="s">
        <v>21</v>
      </c>
      <c r="C13" s="2" t="s">
        <v>22</v>
      </c>
      <c r="D13" s="2">
        <v>1</v>
      </c>
      <c r="E13" s="2" t="s">
        <v>23</v>
      </c>
      <c r="F13" s="2"/>
      <c r="G13" s="2">
        <v>1</v>
      </c>
      <c r="H13" s="2" t="s">
        <v>23</v>
      </c>
      <c r="I13" s="2"/>
      <c r="J13" s="2">
        <v>1</v>
      </c>
      <c r="K13" s="2" t="s">
        <v>23</v>
      </c>
      <c r="L13" s="2"/>
      <c r="M13" s="2">
        <v>1</v>
      </c>
      <c r="N13" s="2" t="s">
        <v>23</v>
      </c>
      <c r="O13" s="2"/>
      <c r="P13" s="2">
        <v>1</v>
      </c>
      <c r="Q13" s="2" t="s">
        <v>23</v>
      </c>
      <c r="R13" s="2"/>
      <c r="S13" s="2"/>
      <c r="T13" s="2"/>
      <c r="U13" s="2"/>
      <c r="V13" s="2">
        <f t="shared" si="0"/>
        <v>75</v>
      </c>
      <c r="W13" s="2">
        <f t="shared" si="1"/>
        <v>0</v>
      </c>
    </row>
    <row r="14" spans="1:23" s="95" customFormat="1" ht="24" thickBot="1" x14ac:dyDescent="0.3">
      <c r="A14" s="47"/>
      <c r="B14" s="4" t="s">
        <v>24</v>
      </c>
      <c r="C14" s="41" t="s">
        <v>22</v>
      </c>
      <c r="D14" s="41"/>
      <c r="E14" s="41" t="s">
        <v>31</v>
      </c>
      <c r="F14" s="41">
        <v>1</v>
      </c>
      <c r="G14" s="41"/>
      <c r="H14" s="41" t="s">
        <v>31</v>
      </c>
      <c r="I14" s="41">
        <v>1</v>
      </c>
      <c r="J14" s="41"/>
      <c r="K14" s="41" t="s">
        <v>31</v>
      </c>
      <c r="L14" s="41">
        <v>1</v>
      </c>
      <c r="M14" s="41"/>
      <c r="N14" s="41" t="s">
        <v>31</v>
      </c>
      <c r="O14" s="41">
        <v>1</v>
      </c>
      <c r="P14" s="41"/>
      <c r="Q14" s="41" t="s">
        <v>31</v>
      </c>
      <c r="R14" s="41">
        <v>1</v>
      </c>
      <c r="S14" s="41"/>
      <c r="T14" s="41" t="s">
        <v>31</v>
      </c>
      <c r="U14" s="41">
        <v>1</v>
      </c>
      <c r="V14" s="41">
        <f t="shared" si="0"/>
        <v>0</v>
      </c>
      <c r="W14" s="41">
        <f t="shared" si="1"/>
        <v>6</v>
      </c>
    </row>
    <row r="15" spans="1:23" s="95" customFormat="1" ht="24" thickBot="1" x14ac:dyDescent="0.3">
      <c r="A15" s="47"/>
      <c r="B15" s="6" t="s">
        <v>25</v>
      </c>
      <c r="C15" s="2" t="s">
        <v>15</v>
      </c>
      <c r="D15" s="2"/>
      <c r="E15" s="2"/>
      <c r="F15" s="2"/>
      <c r="G15" s="2"/>
      <c r="H15" s="2"/>
      <c r="I15" s="2"/>
      <c r="J15" s="2">
        <v>2</v>
      </c>
      <c r="K15" s="2" t="s">
        <v>16</v>
      </c>
      <c r="L15" s="2">
        <v>2</v>
      </c>
      <c r="M15" s="2">
        <v>2</v>
      </c>
      <c r="N15" s="2" t="s">
        <v>16</v>
      </c>
      <c r="O15" s="2">
        <v>2</v>
      </c>
      <c r="P15" s="2"/>
      <c r="Q15" s="2"/>
      <c r="R15" s="2"/>
      <c r="S15" s="2"/>
      <c r="T15" s="2"/>
      <c r="U15" s="2"/>
      <c r="V15" s="2">
        <f t="shared" si="0"/>
        <v>60</v>
      </c>
      <c r="W15" s="2">
        <f>F15+I15+L15+O15+R15+U15</f>
        <v>4</v>
      </c>
    </row>
    <row r="16" spans="1:23" s="95" customFormat="1" ht="15.75" thickBot="1" x14ac:dyDescent="0.3">
      <c r="A16" s="7"/>
      <c r="B16" s="8" t="s">
        <v>26</v>
      </c>
      <c r="C16" s="9"/>
      <c r="D16" s="10">
        <f t="shared" ref="D16:S16" si="2">SUM(D7:D15)</f>
        <v>7</v>
      </c>
      <c r="E16" s="10"/>
      <c r="F16" s="10">
        <f t="shared" si="2"/>
        <v>7</v>
      </c>
      <c r="G16" s="10">
        <f t="shared" si="2"/>
        <v>7</v>
      </c>
      <c r="H16" s="10"/>
      <c r="I16" s="10">
        <f t="shared" si="2"/>
        <v>7</v>
      </c>
      <c r="J16" s="10">
        <f t="shared" si="2"/>
        <v>7</v>
      </c>
      <c r="K16" s="10"/>
      <c r="L16" s="10">
        <f t="shared" si="2"/>
        <v>7</v>
      </c>
      <c r="M16" s="10">
        <f t="shared" si="2"/>
        <v>7</v>
      </c>
      <c r="N16" s="10"/>
      <c r="O16" s="10">
        <f t="shared" si="2"/>
        <v>7</v>
      </c>
      <c r="P16" s="10">
        <f t="shared" si="2"/>
        <v>4</v>
      </c>
      <c r="Q16" s="10"/>
      <c r="R16" s="10">
        <f t="shared" si="2"/>
        <v>4</v>
      </c>
      <c r="S16" s="10">
        <f t="shared" si="2"/>
        <v>3</v>
      </c>
      <c r="T16" s="10"/>
      <c r="U16" s="10">
        <f>SUM(U7:U15)</f>
        <v>4</v>
      </c>
      <c r="V16" s="10">
        <f>SUM(V7:V15)</f>
        <v>525</v>
      </c>
      <c r="W16" s="10">
        <f>SUM(W7:W15)</f>
        <v>36</v>
      </c>
    </row>
    <row r="17" spans="1:23" s="95" customFormat="1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70"/>
    </row>
    <row r="18" spans="1:23" s="95" customFormat="1" ht="15.75" thickBot="1" x14ac:dyDescent="0.3">
      <c r="A18" s="154" t="s">
        <v>1</v>
      </c>
      <c r="B18" s="154" t="s">
        <v>2</v>
      </c>
      <c r="C18" s="151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51" t="s">
        <v>10</v>
      </c>
      <c r="W18" s="151" t="s">
        <v>11</v>
      </c>
    </row>
    <row r="19" spans="1:23" s="95" customFormat="1" ht="15.75" thickBot="1" x14ac:dyDescent="0.3">
      <c r="A19" s="155"/>
      <c r="B19" s="155"/>
      <c r="C19" s="152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52"/>
      <c r="W19" s="152"/>
    </row>
    <row r="20" spans="1:23" s="95" customFormat="1" ht="15.75" thickBot="1" x14ac:dyDescent="0.3">
      <c r="A20" s="155"/>
      <c r="B20" s="155"/>
      <c r="C20" s="152"/>
      <c r="D20" s="149" t="s">
        <v>4</v>
      </c>
      <c r="E20" s="149"/>
      <c r="F20" s="150"/>
      <c r="G20" s="148" t="s">
        <v>5</v>
      </c>
      <c r="H20" s="149"/>
      <c r="I20" s="150"/>
      <c r="J20" s="148" t="s">
        <v>6</v>
      </c>
      <c r="K20" s="149"/>
      <c r="L20" s="150"/>
      <c r="M20" s="148" t="s">
        <v>7</v>
      </c>
      <c r="N20" s="149"/>
      <c r="O20" s="150"/>
      <c r="P20" s="148" t="s">
        <v>8</v>
      </c>
      <c r="Q20" s="149"/>
      <c r="R20" s="150"/>
      <c r="S20" s="148" t="s">
        <v>9</v>
      </c>
      <c r="T20" s="149"/>
      <c r="U20" s="149"/>
      <c r="V20" s="152"/>
      <c r="W20" s="152"/>
    </row>
    <row r="21" spans="1:23" s="95" customFormat="1" ht="15.75" thickBot="1" x14ac:dyDescent="0.3">
      <c r="A21" s="156"/>
      <c r="B21" s="156"/>
      <c r="C21" s="153"/>
      <c r="D21" s="10" t="s">
        <v>12</v>
      </c>
      <c r="E21" s="10" t="s">
        <v>13</v>
      </c>
      <c r="F21" s="10" t="s">
        <v>14</v>
      </c>
      <c r="G21" s="10" t="s">
        <v>12</v>
      </c>
      <c r="H21" s="10" t="s">
        <v>13</v>
      </c>
      <c r="I21" s="10" t="s">
        <v>14</v>
      </c>
      <c r="J21" s="10" t="s">
        <v>12</v>
      </c>
      <c r="K21" s="10" t="s">
        <v>13</v>
      </c>
      <c r="L21" s="10" t="s">
        <v>14</v>
      </c>
      <c r="M21" s="10" t="s">
        <v>12</v>
      </c>
      <c r="N21" s="10" t="s">
        <v>13</v>
      </c>
      <c r="O21" s="10" t="s">
        <v>14</v>
      </c>
      <c r="P21" s="10" t="s">
        <v>12</v>
      </c>
      <c r="Q21" s="10" t="s">
        <v>13</v>
      </c>
      <c r="R21" s="10" t="s">
        <v>14</v>
      </c>
      <c r="S21" s="10" t="s">
        <v>12</v>
      </c>
      <c r="T21" s="10" t="s">
        <v>13</v>
      </c>
      <c r="U21" s="34" t="s">
        <v>14</v>
      </c>
      <c r="V21" s="153"/>
      <c r="W21" s="153"/>
    </row>
    <row r="22" spans="1:23" s="95" customFormat="1" ht="15.75" thickBot="1" x14ac:dyDescent="0.3">
      <c r="A22" s="47"/>
      <c r="B22" s="4" t="s">
        <v>222</v>
      </c>
      <c r="C22" s="2" t="s">
        <v>15</v>
      </c>
      <c r="D22" s="2">
        <v>2</v>
      </c>
      <c r="E22" s="2" t="s">
        <v>28</v>
      </c>
      <c r="F22" s="2">
        <v>2</v>
      </c>
      <c r="G22" s="2">
        <v>2</v>
      </c>
      <c r="H22" s="2" t="s">
        <v>28</v>
      </c>
      <c r="I22" s="2">
        <v>2</v>
      </c>
      <c r="J22" s="2">
        <v>1</v>
      </c>
      <c r="K22" s="2" t="s">
        <v>28</v>
      </c>
      <c r="L22" s="2">
        <v>1</v>
      </c>
      <c r="M22" s="2">
        <v>1</v>
      </c>
      <c r="N22" s="33" t="s">
        <v>28</v>
      </c>
      <c r="O22" s="2">
        <v>1</v>
      </c>
      <c r="P22" s="2">
        <v>1</v>
      </c>
      <c r="Q22" s="2" t="s">
        <v>28</v>
      </c>
      <c r="R22" s="2">
        <v>1</v>
      </c>
      <c r="S22" s="2"/>
      <c r="T22" s="33"/>
      <c r="U22" s="2"/>
      <c r="V22" s="2">
        <f t="shared" ref="V22:V31" si="3">(D22+G22+J22+M22+P22+S22)*15</f>
        <v>105</v>
      </c>
      <c r="W22" s="2">
        <f>F22+I22+L22+O22+R22+U22</f>
        <v>7</v>
      </c>
    </row>
    <row r="23" spans="1:23" s="95" customFormat="1" ht="15.75" thickBot="1" x14ac:dyDescent="0.3">
      <c r="A23" s="47"/>
      <c r="B23" s="4" t="s">
        <v>224</v>
      </c>
      <c r="C23" s="2" t="s">
        <v>15</v>
      </c>
      <c r="D23" s="2">
        <v>2</v>
      </c>
      <c r="E23" s="2" t="s">
        <v>28</v>
      </c>
      <c r="F23" s="2">
        <v>2</v>
      </c>
      <c r="G23" s="2">
        <v>2</v>
      </c>
      <c r="H23" s="2" t="s">
        <v>28</v>
      </c>
      <c r="I23" s="2">
        <v>2</v>
      </c>
      <c r="J23" s="2">
        <v>1</v>
      </c>
      <c r="K23" s="2" t="s">
        <v>28</v>
      </c>
      <c r="L23" s="2">
        <v>1</v>
      </c>
      <c r="M23" s="2">
        <v>1</v>
      </c>
      <c r="N23" s="33" t="s">
        <v>28</v>
      </c>
      <c r="O23" s="2">
        <v>1</v>
      </c>
      <c r="P23" s="2">
        <v>1</v>
      </c>
      <c r="Q23" s="2" t="s">
        <v>28</v>
      </c>
      <c r="R23" s="2">
        <v>1</v>
      </c>
      <c r="S23" s="2"/>
      <c r="T23" s="33"/>
      <c r="U23" s="2"/>
      <c r="V23" s="2">
        <f t="shared" si="3"/>
        <v>105</v>
      </c>
      <c r="W23" s="2">
        <f t="shared" ref="W23:W31" si="4">F23+I23+L23+O23+R23+U23</f>
        <v>7</v>
      </c>
    </row>
    <row r="24" spans="1:23" s="95" customFormat="1" ht="15.75" thickBot="1" x14ac:dyDescent="0.3">
      <c r="A24" s="47"/>
      <c r="B24" s="4" t="s">
        <v>223</v>
      </c>
      <c r="C24" s="2" t="s">
        <v>15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2"/>
      <c r="P24" s="2">
        <v>1</v>
      </c>
      <c r="Q24" s="2" t="s">
        <v>28</v>
      </c>
      <c r="R24" s="2">
        <v>1</v>
      </c>
      <c r="S24" s="2">
        <v>2</v>
      </c>
      <c r="T24" s="33" t="s">
        <v>28</v>
      </c>
      <c r="U24" s="2">
        <v>2</v>
      </c>
      <c r="V24" s="2">
        <f t="shared" si="3"/>
        <v>45</v>
      </c>
      <c r="W24" s="2">
        <f t="shared" si="4"/>
        <v>3</v>
      </c>
    </row>
    <row r="25" spans="1:23" s="95" customFormat="1" ht="24" thickBot="1" x14ac:dyDescent="0.3">
      <c r="A25" s="47"/>
      <c r="B25" s="6" t="s">
        <v>122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f t="shared" si="3"/>
        <v>0</v>
      </c>
      <c r="W25" s="2">
        <f t="shared" si="4"/>
        <v>0</v>
      </c>
    </row>
    <row r="26" spans="1:23" s="95" customFormat="1" ht="15.75" thickBot="1" x14ac:dyDescent="0.3">
      <c r="A26" s="47"/>
      <c r="B26" s="4" t="s">
        <v>121</v>
      </c>
      <c r="C26" s="2" t="s">
        <v>22</v>
      </c>
      <c r="D26" s="2">
        <v>1</v>
      </c>
      <c r="E26" s="2" t="s">
        <v>28</v>
      </c>
      <c r="F26" s="2">
        <v>3</v>
      </c>
      <c r="G26" s="2">
        <v>1</v>
      </c>
      <c r="H26" s="2" t="s">
        <v>28</v>
      </c>
      <c r="I26" s="2">
        <v>3</v>
      </c>
      <c r="J26" s="2">
        <v>1</v>
      </c>
      <c r="K26" s="2" t="s">
        <v>28</v>
      </c>
      <c r="L26" s="2">
        <v>3</v>
      </c>
      <c r="M26" s="2">
        <v>1</v>
      </c>
      <c r="N26" s="2" t="s">
        <v>28</v>
      </c>
      <c r="O26" s="2">
        <v>3</v>
      </c>
      <c r="P26" s="2">
        <v>1</v>
      </c>
      <c r="Q26" s="2" t="s">
        <v>28</v>
      </c>
      <c r="R26" s="2">
        <v>3</v>
      </c>
      <c r="S26" s="2">
        <v>1</v>
      </c>
      <c r="T26" s="2" t="s">
        <v>28</v>
      </c>
      <c r="U26" s="2">
        <v>3</v>
      </c>
      <c r="V26" s="2">
        <f t="shared" si="3"/>
        <v>90</v>
      </c>
      <c r="W26" s="2">
        <f t="shared" si="4"/>
        <v>18</v>
      </c>
    </row>
    <row r="27" spans="1:23" s="95" customFormat="1" ht="15.75" thickBot="1" x14ac:dyDescent="0.3">
      <c r="A27" s="47"/>
      <c r="B27" s="4" t="s">
        <v>131</v>
      </c>
      <c r="C27" s="2" t="s">
        <v>22</v>
      </c>
      <c r="D27" s="2"/>
      <c r="E27" s="2"/>
      <c r="F27" s="2"/>
      <c r="G27" s="2"/>
      <c r="H27" s="2"/>
      <c r="I27" s="2"/>
      <c r="J27" s="2">
        <v>4</v>
      </c>
      <c r="K27" s="2" t="s">
        <v>31</v>
      </c>
      <c r="L27" s="2">
        <v>2</v>
      </c>
      <c r="M27" s="2">
        <v>4</v>
      </c>
      <c r="N27" s="2" t="s">
        <v>31</v>
      </c>
      <c r="O27" s="2">
        <v>2</v>
      </c>
      <c r="P27" s="2">
        <v>4</v>
      </c>
      <c r="Q27" s="2" t="s">
        <v>31</v>
      </c>
      <c r="R27" s="2">
        <v>2</v>
      </c>
      <c r="S27" s="2">
        <v>4</v>
      </c>
      <c r="T27" s="2" t="s">
        <v>31</v>
      </c>
      <c r="U27" s="2">
        <v>2</v>
      </c>
      <c r="V27" s="2">
        <f t="shared" si="3"/>
        <v>240</v>
      </c>
      <c r="W27" s="2">
        <f t="shared" si="4"/>
        <v>8</v>
      </c>
    </row>
    <row r="28" spans="1:23" s="95" customFormat="1" ht="15.75" thickBot="1" x14ac:dyDescent="0.3">
      <c r="A28" s="47"/>
      <c r="B28" s="4" t="s">
        <v>120</v>
      </c>
      <c r="C28" s="2" t="s">
        <v>22</v>
      </c>
      <c r="D28" s="2"/>
      <c r="E28" s="2"/>
      <c r="F28" s="2"/>
      <c r="G28" s="2"/>
      <c r="H28" s="2"/>
      <c r="I28" s="2"/>
      <c r="J28" s="2">
        <v>1</v>
      </c>
      <c r="K28" s="2" t="s">
        <v>28</v>
      </c>
      <c r="L28" s="2">
        <v>1</v>
      </c>
      <c r="M28" s="2">
        <v>1</v>
      </c>
      <c r="N28" s="2" t="s">
        <v>28</v>
      </c>
      <c r="O28" s="2">
        <v>1</v>
      </c>
      <c r="P28" s="2"/>
      <c r="Q28" s="2"/>
      <c r="R28" s="2"/>
      <c r="S28" s="2"/>
      <c r="T28" s="2"/>
      <c r="U28" s="2"/>
      <c r="V28" s="2">
        <f t="shared" si="3"/>
        <v>30</v>
      </c>
      <c r="W28" s="2">
        <f t="shared" si="4"/>
        <v>2</v>
      </c>
    </row>
    <row r="29" spans="1:23" s="95" customFormat="1" ht="15.75" thickBot="1" x14ac:dyDescent="0.3">
      <c r="A29" s="47"/>
      <c r="B29" s="4" t="s">
        <v>235</v>
      </c>
      <c r="C29" s="2" t="s">
        <v>22</v>
      </c>
      <c r="D29" s="2">
        <v>1</v>
      </c>
      <c r="E29" s="2" t="s">
        <v>28</v>
      </c>
      <c r="F29" s="2">
        <v>1</v>
      </c>
      <c r="G29" s="2">
        <v>1</v>
      </c>
      <c r="H29" s="2" t="s">
        <v>16</v>
      </c>
      <c r="I29" s="2">
        <v>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f t="shared" si="3"/>
        <v>30</v>
      </c>
      <c r="W29" s="2">
        <f t="shared" si="4"/>
        <v>2</v>
      </c>
    </row>
    <row r="30" spans="1:23" s="95" customFormat="1" ht="15.75" thickBot="1" x14ac:dyDescent="0.3">
      <c r="A30" s="47"/>
      <c r="B30" s="4" t="s">
        <v>36</v>
      </c>
      <c r="C30" s="2" t="s">
        <v>22</v>
      </c>
      <c r="D30" s="2"/>
      <c r="E30" s="2"/>
      <c r="F30" s="2"/>
      <c r="G30" s="2"/>
      <c r="H30" s="2"/>
      <c r="I30" s="2"/>
      <c r="J30" s="2">
        <v>4</v>
      </c>
      <c r="K30" s="2" t="s">
        <v>28</v>
      </c>
      <c r="L30" s="2">
        <v>2</v>
      </c>
      <c r="M30" s="2">
        <v>4</v>
      </c>
      <c r="N30" s="2" t="s">
        <v>28</v>
      </c>
      <c r="O30" s="2">
        <v>2</v>
      </c>
      <c r="P30" s="2"/>
      <c r="Q30" s="2"/>
      <c r="R30" s="2"/>
      <c r="S30" s="2"/>
      <c r="T30" s="2"/>
      <c r="U30" s="2"/>
      <c r="V30" s="2">
        <f t="shared" si="3"/>
        <v>120</v>
      </c>
      <c r="W30" s="2">
        <f t="shared" si="4"/>
        <v>4</v>
      </c>
    </row>
    <row r="31" spans="1:23" s="95" customFormat="1" ht="15.75" thickBot="1" x14ac:dyDescent="0.3">
      <c r="A31" s="47"/>
      <c r="B31" s="4" t="s">
        <v>37</v>
      </c>
      <c r="C31" s="2" t="s">
        <v>22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s">
        <v>31</v>
      </c>
      <c r="R31" s="2">
        <v>3</v>
      </c>
      <c r="S31" s="2"/>
      <c r="T31" s="2" t="s">
        <v>31</v>
      </c>
      <c r="U31" s="2">
        <v>3</v>
      </c>
      <c r="V31" s="2">
        <f t="shared" si="3"/>
        <v>0</v>
      </c>
      <c r="W31" s="2">
        <f t="shared" si="4"/>
        <v>6</v>
      </c>
    </row>
    <row r="32" spans="1:23" s="95" customFormat="1" ht="15.75" thickBot="1" x14ac:dyDescent="0.3">
      <c r="A32" s="7"/>
      <c r="B32" s="9" t="s">
        <v>113</v>
      </c>
      <c r="C32" s="9"/>
      <c r="D32" s="10">
        <f t="shared" ref="D32:S32" si="5">SUM(D22:D31)</f>
        <v>6</v>
      </c>
      <c r="E32" s="10"/>
      <c r="F32" s="10">
        <f t="shared" si="5"/>
        <v>8</v>
      </c>
      <c r="G32" s="10">
        <f t="shared" si="5"/>
        <v>6</v>
      </c>
      <c r="H32" s="10"/>
      <c r="I32" s="10">
        <f t="shared" si="5"/>
        <v>8</v>
      </c>
      <c r="J32" s="10">
        <f t="shared" si="5"/>
        <v>12</v>
      </c>
      <c r="K32" s="10"/>
      <c r="L32" s="10">
        <f t="shared" si="5"/>
        <v>10</v>
      </c>
      <c r="M32" s="10">
        <f t="shared" si="5"/>
        <v>12</v>
      </c>
      <c r="N32" s="10"/>
      <c r="O32" s="10">
        <f t="shared" si="5"/>
        <v>10</v>
      </c>
      <c r="P32" s="10">
        <f t="shared" si="5"/>
        <v>8</v>
      </c>
      <c r="Q32" s="10"/>
      <c r="R32" s="10">
        <f t="shared" si="5"/>
        <v>11</v>
      </c>
      <c r="S32" s="10">
        <f t="shared" si="5"/>
        <v>7</v>
      </c>
      <c r="T32" s="10"/>
      <c r="U32" s="10">
        <f>SUM(U22:U31)</f>
        <v>10</v>
      </c>
      <c r="V32" s="10">
        <f>SUM(V22:V31)</f>
        <v>765</v>
      </c>
      <c r="W32" s="10">
        <f>SUM(W22:W31)</f>
        <v>57</v>
      </c>
    </row>
    <row r="33" spans="1:23" s="95" customFormat="1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70"/>
    </row>
    <row r="34" spans="1:23" s="95" customFormat="1" ht="15.75" thickBot="1" x14ac:dyDescent="0.3">
      <c r="A34" s="107" t="s">
        <v>1</v>
      </c>
      <c r="B34" s="107" t="s">
        <v>2</v>
      </c>
      <c r="C34" s="110" t="s">
        <v>3</v>
      </c>
      <c r="D34" s="139" t="s">
        <v>210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40"/>
      <c r="V34" s="110" t="s">
        <v>10</v>
      </c>
      <c r="W34" s="110" t="s">
        <v>11</v>
      </c>
    </row>
    <row r="35" spans="1:23" s="95" customFormat="1" ht="15.75" thickBot="1" x14ac:dyDescent="0.3">
      <c r="A35" s="108"/>
      <c r="B35" s="108"/>
      <c r="C35" s="111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11"/>
      <c r="W35" s="111"/>
    </row>
    <row r="36" spans="1:23" s="95" customFormat="1" ht="15.75" thickBot="1" x14ac:dyDescent="0.3">
      <c r="A36" s="108"/>
      <c r="B36" s="108"/>
      <c r="C36" s="111"/>
      <c r="D36" s="104" t="s">
        <v>4</v>
      </c>
      <c r="E36" s="105"/>
      <c r="F36" s="106"/>
      <c r="G36" s="104" t="s">
        <v>5</v>
      </c>
      <c r="H36" s="105"/>
      <c r="I36" s="106"/>
      <c r="J36" s="104" t="s">
        <v>6</v>
      </c>
      <c r="K36" s="105"/>
      <c r="L36" s="106"/>
      <c r="M36" s="104" t="s">
        <v>7</v>
      </c>
      <c r="N36" s="105"/>
      <c r="O36" s="106"/>
      <c r="P36" s="104" t="s">
        <v>8</v>
      </c>
      <c r="Q36" s="105"/>
      <c r="R36" s="106"/>
      <c r="S36" s="104" t="s">
        <v>9</v>
      </c>
      <c r="T36" s="105"/>
      <c r="U36" s="106"/>
      <c r="V36" s="111"/>
      <c r="W36" s="111"/>
    </row>
    <row r="37" spans="1:23" s="95" customFormat="1" ht="15.75" thickBot="1" x14ac:dyDescent="0.3">
      <c r="A37" s="109"/>
      <c r="B37" s="109"/>
      <c r="C37" s="112"/>
      <c r="D37" s="2" t="s">
        <v>12</v>
      </c>
      <c r="E37" s="2" t="s">
        <v>13</v>
      </c>
      <c r="F37" s="2" t="s">
        <v>14</v>
      </c>
      <c r="G37" s="2" t="s">
        <v>12</v>
      </c>
      <c r="H37" s="2" t="s">
        <v>13</v>
      </c>
      <c r="I37" s="2" t="s">
        <v>14</v>
      </c>
      <c r="J37" s="2" t="s">
        <v>12</v>
      </c>
      <c r="K37" s="2" t="s">
        <v>13</v>
      </c>
      <c r="L37" s="2" t="s">
        <v>14</v>
      </c>
      <c r="M37" s="2" t="s">
        <v>12</v>
      </c>
      <c r="N37" s="2" t="s">
        <v>13</v>
      </c>
      <c r="O37" s="2" t="s">
        <v>14</v>
      </c>
      <c r="P37" s="2" t="s">
        <v>12</v>
      </c>
      <c r="Q37" s="2" t="s">
        <v>13</v>
      </c>
      <c r="R37" s="2" t="s">
        <v>14</v>
      </c>
      <c r="S37" s="2" t="s">
        <v>12</v>
      </c>
      <c r="T37" s="2" t="s">
        <v>13</v>
      </c>
      <c r="U37" s="27" t="s">
        <v>14</v>
      </c>
      <c r="V37" s="112"/>
      <c r="W37" s="112"/>
    </row>
    <row r="38" spans="1:23" s="95" customFormat="1" ht="15.75" thickBot="1" x14ac:dyDescent="0.3">
      <c r="A38" s="47"/>
      <c r="B38" s="8" t="s">
        <v>248</v>
      </c>
      <c r="C38" s="10" t="s">
        <v>22</v>
      </c>
      <c r="D38" s="10">
        <v>2</v>
      </c>
      <c r="E38" s="10" t="s">
        <v>16</v>
      </c>
      <c r="F38" s="10">
        <v>7</v>
      </c>
      <c r="G38" s="10">
        <v>2</v>
      </c>
      <c r="H38" s="10" t="s">
        <v>16</v>
      </c>
      <c r="I38" s="10">
        <v>7</v>
      </c>
      <c r="J38" s="10">
        <v>2</v>
      </c>
      <c r="K38" s="10" t="s">
        <v>16</v>
      </c>
      <c r="L38" s="10">
        <v>7</v>
      </c>
      <c r="M38" s="10">
        <v>2</v>
      </c>
      <c r="N38" s="10" t="s">
        <v>16</v>
      </c>
      <c r="O38" s="10">
        <v>7</v>
      </c>
      <c r="P38" s="10">
        <v>2</v>
      </c>
      <c r="Q38" s="10" t="s">
        <v>16</v>
      </c>
      <c r="R38" s="10">
        <v>7</v>
      </c>
      <c r="S38" s="10">
        <v>2</v>
      </c>
      <c r="T38" s="10" t="s">
        <v>118</v>
      </c>
      <c r="U38" s="10">
        <v>7</v>
      </c>
      <c r="V38" s="10">
        <f t="shared" ref="V38:V46" si="6">(D38+G38+J38+M38+P38+S38)*15</f>
        <v>180</v>
      </c>
      <c r="W38" s="10">
        <f t="shared" ref="W38:W46" si="7">F38+I38+L38+O38+R38+U38</f>
        <v>42</v>
      </c>
    </row>
    <row r="39" spans="1:23" s="95" customFormat="1" ht="15.75" thickBot="1" x14ac:dyDescent="0.3">
      <c r="A39" s="47"/>
      <c r="B39" s="4" t="s">
        <v>117</v>
      </c>
      <c r="C39" s="2" t="s">
        <v>22</v>
      </c>
      <c r="D39" s="2">
        <v>1</v>
      </c>
      <c r="E39" s="2" t="s">
        <v>16</v>
      </c>
      <c r="F39" s="2">
        <v>1</v>
      </c>
      <c r="G39" s="2">
        <v>1</v>
      </c>
      <c r="H39" s="2" t="s">
        <v>16</v>
      </c>
      <c r="I39" s="2">
        <v>1</v>
      </c>
      <c r="J39" s="2">
        <v>1</v>
      </c>
      <c r="K39" s="2" t="s">
        <v>16</v>
      </c>
      <c r="L39" s="2">
        <v>1</v>
      </c>
      <c r="M39" s="2">
        <v>1</v>
      </c>
      <c r="N39" s="2" t="s">
        <v>16</v>
      </c>
      <c r="O39" s="2">
        <v>1</v>
      </c>
      <c r="P39" s="2"/>
      <c r="Q39" s="2"/>
      <c r="R39" s="2"/>
      <c r="S39" s="2"/>
      <c r="T39" s="2"/>
      <c r="U39" s="2"/>
      <c r="V39" s="2">
        <f t="shared" si="6"/>
        <v>60</v>
      </c>
      <c r="W39" s="2">
        <f t="shared" si="7"/>
        <v>4</v>
      </c>
    </row>
    <row r="40" spans="1:23" s="95" customFormat="1" ht="15.75" thickBot="1" x14ac:dyDescent="0.3">
      <c r="A40" s="47"/>
      <c r="B40" s="8" t="s">
        <v>132</v>
      </c>
      <c r="C40" s="10" t="s">
        <v>22</v>
      </c>
      <c r="D40" s="2">
        <v>1</v>
      </c>
      <c r="E40" s="2" t="s">
        <v>23</v>
      </c>
      <c r="F40" s="2"/>
      <c r="G40" s="2">
        <v>1</v>
      </c>
      <c r="H40" s="2" t="s">
        <v>23</v>
      </c>
      <c r="I40" s="2"/>
      <c r="J40" s="2">
        <v>1</v>
      </c>
      <c r="K40" s="2" t="s">
        <v>23</v>
      </c>
      <c r="L40" s="2"/>
      <c r="M40" s="2">
        <v>1</v>
      </c>
      <c r="N40" s="2" t="s">
        <v>23</v>
      </c>
      <c r="O40" s="2"/>
      <c r="P40" s="2">
        <v>1</v>
      </c>
      <c r="Q40" s="2" t="s">
        <v>23</v>
      </c>
      <c r="R40" s="2"/>
      <c r="S40" s="2">
        <v>1</v>
      </c>
      <c r="T40" s="2" t="s">
        <v>23</v>
      </c>
      <c r="U40" s="2"/>
      <c r="V40" s="2">
        <f t="shared" si="6"/>
        <v>90</v>
      </c>
      <c r="W40" s="2">
        <f t="shared" si="7"/>
        <v>0</v>
      </c>
    </row>
    <row r="41" spans="1:23" s="95" customFormat="1" ht="15.75" thickBot="1" x14ac:dyDescent="0.3">
      <c r="A41" s="47"/>
      <c r="B41" s="4" t="s">
        <v>116</v>
      </c>
      <c r="C41" s="2" t="s">
        <v>22</v>
      </c>
      <c r="D41" s="2">
        <v>1</v>
      </c>
      <c r="E41" s="2" t="s">
        <v>16</v>
      </c>
      <c r="F41" s="2">
        <v>1</v>
      </c>
      <c r="G41" s="2">
        <v>1</v>
      </c>
      <c r="H41" s="2" t="s">
        <v>16</v>
      </c>
      <c r="I41" s="2">
        <v>1</v>
      </c>
      <c r="J41" s="2">
        <v>1</v>
      </c>
      <c r="K41" s="2" t="s">
        <v>16</v>
      </c>
      <c r="L41" s="2">
        <v>1</v>
      </c>
      <c r="M41" s="2">
        <v>1</v>
      </c>
      <c r="N41" s="2" t="s">
        <v>16</v>
      </c>
      <c r="O41" s="2">
        <v>1</v>
      </c>
      <c r="P41" s="2">
        <v>1</v>
      </c>
      <c r="Q41" s="2" t="s">
        <v>16</v>
      </c>
      <c r="R41" s="2">
        <v>1</v>
      </c>
      <c r="S41" s="2">
        <v>1</v>
      </c>
      <c r="T41" s="2" t="s">
        <v>16</v>
      </c>
      <c r="U41" s="2">
        <v>1</v>
      </c>
      <c r="V41" s="2">
        <f t="shared" si="6"/>
        <v>90</v>
      </c>
      <c r="W41" s="2">
        <f t="shared" si="7"/>
        <v>6</v>
      </c>
    </row>
    <row r="42" spans="1:23" s="95" customFormat="1" ht="15.75" thickBot="1" x14ac:dyDescent="0.3">
      <c r="A42" s="47"/>
      <c r="B42" s="4" t="s">
        <v>115</v>
      </c>
      <c r="C42" s="2" t="s">
        <v>28</v>
      </c>
      <c r="D42" s="2"/>
      <c r="E42" s="2" t="s">
        <v>31</v>
      </c>
      <c r="F42" s="2">
        <v>1</v>
      </c>
      <c r="G42" s="2"/>
      <c r="H42" s="2" t="s">
        <v>31</v>
      </c>
      <c r="I42" s="2">
        <v>1</v>
      </c>
      <c r="J42" s="2"/>
      <c r="K42" s="2" t="s">
        <v>31</v>
      </c>
      <c r="L42" s="2">
        <v>1</v>
      </c>
      <c r="M42" s="2"/>
      <c r="N42" s="2" t="s">
        <v>31</v>
      </c>
      <c r="O42" s="2">
        <v>1</v>
      </c>
      <c r="P42" s="2"/>
      <c r="Q42" s="2" t="s">
        <v>31</v>
      </c>
      <c r="R42" s="2">
        <v>1</v>
      </c>
      <c r="S42" s="2"/>
      <c r="T42" s="2" t="s">
        <v>31</v>
      </c>
      <c r="U42" s="2">
        <v>1</v>
      </c>
      <c r="V42" s="2">
        <f t="shared" si="6"/>
        <v>0</v>
      </c>
      <c r="W42" s="2">
        <f t="shared" si="7"/>
        <v>6</v>
      </c>
    </row>
    <row r="43" spans="1:23" s="95" customFormat="1" ht="15.75" thickBot="1" x14ac:dyDescent="0.3">
      <c r="A43" s="47"/>
      <c r="B43" s="4" t="s">
        <v>58</v>
      </c>
      <c r="C43" s="2" t="s">
        <v>22</v>
      </c>
      <c r="D43" s="148" t="s">
        <v>151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50"/>
      <c r="V43" s="2"/>
      <c r="W43" s="2">
        <v>4</v>
      </c>
    </row>
    <row r="44" spans="1:23" s="95" customFormat="1" ht="15.75" thickBot="1" x14ac:dyDescent="0.3">
      <c r="A44" s="47"/>
      <c r="B44" s="4" t="s">
        <v>146</v>
      </c>
      <c r="C44" s="2" t="s">
        <v>22</v>
      </c>
      <c r="D44" s="10">
        <v>2</v>
      </c>
      <c r="E44" s="10" t="s">
        <v>31</v>
      </c>
      <c r="F44" s="10">
        <v>2</v>
      </c>
      <c r="G44" s="10">
        <v>2</v>
      </c>
      <c r="H44" s="10" t="s">
        <v>31</v>
      </c>
      <c r="I44" s="10">
        <v>2</v>
      </c>
      <c r="J44" s="10">
        <v>2</v>
      </c>
      <c r="K44" s="10" t="s">
        <v>31</v>
      </c>
      <c r="L44" s="10">
        <v>2</v>
      </c>
      <c r="M44" s="10">
        <v>2</v>
      </c>
      <c r="N44" s="10" t="s">
        <v>31</v>
      </c>
      <c r="O44" s="10">
        <v>2</v>
      </c>
      <c r="P44" s="10"/>
      <c r="Q44" s="10"/>
      <c r="R44" s="10"/>
      <c r="S44" s="2"/>
      <c r="T44" s="2"/>
      <c r="U44" s="2"/>
      <c r="V44" s="2">
        <f t="shared" si="6"/>
        <v>120</v>
      </c>
      <c r="W44" s="2">
        <f t="shared" si="7"/>
        <v>8</v>
      </c>
    </row>
    <row r="45" spans="1:23" s="95" customFormat="1" ht="15.75" thickBot="1" x14ac:dyDescent="0.3">
      <c r="A45" s="47"/>
      <c r="B45" s="4" t="s">
        <v>152</v>
      </c>
      <c r="C45" s="2" t="s">
        <v>22</v>
      </c>
      <c r="D45" s="2">
        <v>2</v>
      </c>
      <c r="E45" s="2" t="s">
        <v>31</v>
      </c>
      <c r="F45" s="2">
        <v>2</v>
      </c>
      <c r="G45" s="2">
        <v>2</v>
      </c>
      <c r="H45" s="2" t="s">
        <v>31</v>
      </c>
      <c r="I45" s="2">
        <v>2</v>
      </c>
      <c r="J45" s="2">
        <v>2</v>
      </c>
      <c r="K45" s="2" t="s">
        <v>31</v>
      </c>
      <c r="L45" s="2">
        <v>2</v>
      </c>
      <c r="M45" s="2">
        <v>2</v>
      </c>
      <c r="N45" s="2" t="s">
        <v>31</v>
      </c>
      <c r="O45" s="2">
        <v>2</v>
      </c>
      <c r="P45" s="2">
        <v>2</v>
      </c>
      <c r="Q45" s="2" t="s">
        <v>31</v>
      </c>
      <c r="R45" s="2">
        <v>2</v>
      </c>
      <c r="S45" s="2">
        <v>2</v>
      </c>
      <c r="T45" s="2" t="s">
        <v>31</v>
      </c>
      <c r="U45" s="2">
        <v>2</v>
      </c>
      <c r="V45" s="2">
        <f t="shared" si="6"/>
        <v>180</v>
      </c>
      <c r="W45" s="2">
        <f t="shared" si="7"/>
        <v>12</v>
      </c>
    </row>
    <row r="46" spans="1:23" s="95" customFormat="1" ht="15.75" thickBot="1" x14ac:dyDescent="0.3">
      <c r="A46" s="7"/>
      <c r="B46" s="4" t="s">
        <v>127</v>
      </c>
      <c r="C46" s="2" t="s">
        <v>22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>
        <v>1</v>
      </c>
      <c r="Q46" s="2" t="s">
        <v>31</v>
      </c>
      <c r="R46" s="2">
        <v>1</v>
      </c>
      <c r="S46" s="2">
        <v>1</v>
      </c>
      <c r="T46" s="2" t="s">
        <v>31</v>
      </c>
      <c r="U46" s="2">
        <v>1</v>
      </c>
      <c r="V46" s="2">
        <f t="shared" si="6"/>
        <v>30</v>
      </c>
      <c r="W46" s="2">
        <f t="shared" si="7"/>
        <v>2</v>
      </c>
    </row>
    <row r="47" spans="1:23" s="95" customFormat="1" ht="15.75" thickBot="1" x14ac:dyDescent="0.3">
      <c r="A47" s="7"/>
      <c r="B47" s="8" t="s">
        <v>113</v>
      </c>
      <c r="C47" s="10"/>
      <c r="D47" s="10">
        <f t="shared" ref="D47:S47" si="8">D38+D39+D40+D41+D42+D44+D45+D46</f>
        <v>9</v>
      </c>
      <c r="E47" s="10"/>
      <c r="F47" s="10">
        <f t="shared" si="8"/>
        <v>14</v>
      </c>
      <c r="G47" s="10">
        <f t="shared" si="8"/>
        <v>9</v>
      </c>
      <c r="H47" s="10"/>
      <c r="I47" s="10">
        <f t="shared" si="8"/>
        <v>14</v>
      </c>
      <c r="J47" s="10">
        <f t="shared" si="8"/>
        <v>9</v>
      </c>
      <c r="K47" s="10"/>
      <c r="L47" s="10">
        <f t="shared" si="8"/>
        <v>14</v>
      </c>
      <c r="M47" s="10">
        <f t="shared" si="8"/>
        <v>9</v>
      </c>
      <c r="N47" s="10"/>
      <c r="O47" s="10">
        <f t="shared" si="8"/>
        <v>14</v>
      </c>
      <c r="P47" s="10">
        <f t="shared" si="8"/>
        <v>7</v>
      </c>
      <c r="Q47" s="10"/>
      <c r="R47" s="10">
        <f t="shared" si="8"/>
        <v>12</v>
      </c>
      <c r="S47" s="10">
        <f t="shared" si="8"/>
        <v>7</v>
      </c>
      <c r="T47" s="10"/>
      <c r="U47" s="10">
        <f>U38+U39+U40+U41+U42+U44+U45+U46</f>
        <v>12</v>
      </c>
      <c r="V47" s="10">
        <f>SUM(V38:V46)</f>
        <v>750</v>
      </c>
      <c r="W47" s="10">
        <f>SUM(W38:W46)</f>
        <v>84</v>
      </c>
    </row>
    <row r="48" spans="1:23" s="95" customFormat="1" ht="15.75" thickBot="1" x14ac:dyDescent="0.3">
      <c r="A48" s="7"/>
      <c r="B48" s="119" t="s">
        <v>51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</row>
    <row r="49" spans="1:23" s="95" customFormat="1" ht="15.75" thickBot="1" x14ac:dyDescent="0.3">
      <c r="A49" s="107" t="s">
        <v>1</v>
      </c>
      <c r="B49" s="107" t="s">
        <v>2</v>
      </c>
      <c r="C49" s="110" t="s">
        <v>3</v>
      </c>
      <c r="D49" s="114" t="s">
        <v>213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10" t="s">
        <v>10</v>
      </c>
      <c r="W49" s="110" t="s">
        <v>11</v>
      </c>
    </row>
    <row r="50" spans="1:23" s="95" customFormat="1" ht="15.75" thickBot="1" x14ac:dyDescent="0.3">
      <c r="A50" s="108"/>
      <c r="B50" s="108"/>
      <c r="C50" s="111"/>
      <c r="D50" s="114" t="s">
        <v>209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6"/>
      <c r="V50" s="111"/>
      <c r="W50" s="111"/>
    </row>
    <row r="51" spans="1:23" s="95" customFormat="1" ht="15.75" thickBot="1" x14ac:dyDescent="0.3">
      <c r="A51" s="108"/>
      <c r="B51" s="108"/>
      <c r="C51" s="111"/>
      <c r="D51" s="104" t="s">
        <v>4</v>
      </c>
      <c r="E51" s="105"/>
      <c r="F51" s="106"/>
      <c r="G51" s="104" t="s">
        <v>5</v>
      </c>
      <c r="H51" s="105"/>
      <c r="I51" s="106"/>
      <c r="J51" s="104" t="s">
        <v>6</v>
      </c>
      <c r="K51" s="105"/>
      <c r="L51" s="106"/>
      <c r="M51" s="104" t="s">
        <v>7</v>
      </c>
      <c r="N51" s="105"/>
      <c r="O51" s="106"/>
      <c r="P51" s="104" t="s">
        <v>8</v>
      </c>
      <c r="Q51" s="105"/>
      <c r="R51" s="106"/>
      <c r="S51" s="104" t="s">
        <v>9</v>
      </c>
      <c r="T51" s="105"/>
      <c r="U51" s="106"/>
      <c r="V51" s="111"/>
      <c r="W51" s="111"/>
    </row>
    <row r="52" spans="1:23" s="95" customFormat="1" ht="15.75" thickBot="1" x14ac:dyDescent="0.3">
      <c r="A52" s="109"/>
      <c r="B52" s="109"/>
      <c r="C52" s="112"/>
      <c r="D52" s="2" t="s">
        <v>12</v>
      </c>
      <c r="E52" s="2" t="s">
        <v>13</v>
      </c>
      <c r="F52" s="2" t="s">
        <v>14</v>
      </c>
      <c r="G52" s="2" t="s">
        <v>12</v>
      </c>
      <c r="H52" s="2" t="s">
        <v>13</v>
      </c>
      <c r="I52" s="2" t="s">
        <v>14</v>
      </c>
      <c r="J52" s="2" t="s">
        <v>12</v>
      </c>
      <c r="K52" s="2" t="s">
        <v>13</v>
      </c>
      <c r="L52" s="2" t="s">
        <v>14</v>
      </c>
      <c r="M52" s="2" t="s">
        <v>12</v>
      </c>
      <c r="N52" s="2" t="s">
        <v>13</v>
      </c>
      <c r="O52" s="2" t="s">
        <v>14</v>
      </c>
      <c r="P52" s="2" t="s">
        <v>12</v>
      </c>
      <c r="Q52" s="2" t="s">
        <v>13</v>
      </c>
      <c r="R52" s="2" t="s">
        <v>14</v>
      </c>
      <c r="S52" s="2" t="s">
        <v>12</v>
      </c>
      <c r="T52" s="2" t="s">
        <v>13</v>
      </c>
      <c r="U52" s="27" t="s">
        <v>14</v>
      </c>
      <c r="V52" s="112"/>
      <c r="W52" s="112"/>
    </row>
    <row r="53" spans="1:23" s="95" customFormat="1" ht="15.75" thickBot="1" x14ac:dyDescent="0.3">
      <c r="A53" s="47"/>
      <c r="B53" s="4" t="s">
        <v>112</v>
      </c>
      <c r="C53" s="2" t="s">
        <v>28</v>
      </c>
      <c r="D53" s="2">
        <v>1</v>
      </c>
      <c r="E53" s="2" t="s">
        <v>28</v>
      </c>
      <c r="F53" s="2">
        <v>2</v>
      </c>
      <c r="G53" s="2">
        <v>1</v>
      </c>
      <c r="H53" s="2" t="s">
        <v>28</v>
      </c>
      <c r="I53" s="2">
        <v>2</v>
      </c>
      <c r="J53" s="2">
        <v>1</v>
      </c>
      <c r="K53" s="2" t="s">
        <v>28</v>
      </c>
      <c r="L53" s="2">
        <v>2</v>
      </c>
      <c r="M53" s="2">
        <v>1</v>
      </c>
      <c r="N53" s="2" t="s">
        <v>28</v>
      </c>
      <c r="O53" s="2">
        <v>2</v>
      </c>
      <c r="P53" s="2">
        <v>1</v>
      </c>
      <c r="Q53" s="2" t="s">
        <v>28</v>
      </c>
      <c r="R53" s="2">
        <v>2</v>
      </c>
      <c r="S53" s="2">
        <v>1</v>
      </c>
      <c r="T53" s="2" t="s">
        <v>28</v>
      </c>
      <c r="U53" s="2">
        <v>2</v>
      </c>
      <c r="V53" s="2">
        <f t="shared" ref="V53:V65" si="9">(D53+G53+J53+M53+P53+S53)*15</f>
        <v>90</v>
      </c>
      <c r="W53" s="2">
        <f t="shared" ref="W53" si="10">F53+I53+L53+O53+R53+U53</f>
        <v>12</v>
      </c>
    </row>
    <row r="54" spans="1:23" s="95" customFormat="1" ht="15.75" thickBot="1" x14ac:dyDescent="0.3">
      <c r="A54" s="47"/>
      <c r="B54" s="4" t="s">
        <v>112</v>
      </c>
      <c r="C54" s="2" t="s">
        <v>28</v>
      </c>
      <c r="D54" s="2">
        <v>1</v>
      </c>
      <c r="E54" s="2" t="s">
        <v>28</v>
      </c>
      <c r="F54" s="2">
        <v>2</v>
      </c>
      <c r="G54" s="2">
        <v>1</v>
      </c>
      <c r="H54" s="2" t="s">
        <v>28</v>
      </c>
      <c r="I54" s="2">
        <v>2</v>
      </c>
      <c r="J54" s="2">
        <v>1</v>
      </c>
      <c r="K54" s="2" t="s">
        <v>28</v>
      </c>
      <c r="L54" s="2">
        <v>2</v>
      </c>
      <c r="M54" s="2">
        <v>1</v>
      </c>
      <c r="N54" s="2" t="s">
        <v>28</v>
      </c>
      <c r="O54" s="2">
        <v>2</v>
      </c>
      <c r="P54" s="2">
        <v>1</v>
      </c>
      <c r="Q54" s="2" t="s">
        <v>28</v>
      </c>
      <c r="R54" s="2">
        <v>2</v>
      </c>
      <c r="S54" s="2">
        <v>1</v>
      </c>
      <c r="T54" s="2" t="s">
        <v>28</v>
      </c>
      <c r="U54" s="2">
        <v>2</v>
      </c>
      <c r="V54" s="2">
        <f t="shared" si="9"/>
        <v>90</v>
      </c>
      <c r="W54" s="2">
        <v>12</v>
      </c>
    </row>
    <row r="55" spans="1:23" s="95" customFormat="1" ht="15.75" thickBot="1" x14ac:dyDescent="0.3">
      <c r="A55" s="47"/>
      <c r="B55" s="5" t="s">
        <v>110</v>
      </c>
      <c r="C55" s="2" t="s">
        <v>22</v>
      </c>
      <c r="D55" s="2">
        <v>1</v>
      </c>
      <c r="E55" s="2" t="s">
        <v>31</v>
      </c>
      <c r="F55" s="2">
        <v>2</v>
      </c>
      <c r="G55" s="2">
        <v>1</v>
      </c>
      <c r="H55" s="2" t="s">
        <v>31</v>
      </c>
      <c r="I55" s="2">
        <v>2</v>
      </c>
      <c r="J55" s="2">
        <v>1</v>
      </c>
      <c r="K55" s="2" t="s">
        <v>31</v>
      </c>
      <c r="L55" s="2">
        <v>2</v>
      </c>
      <c r="M55" s="2">
        <v>1</v>
      </c>
      <c r="N55" s="2" t="s">
        <v>31</v>
      </c>
      <c r="O55" s="2">
        <v>2</v>
      </c>
      <c r="P55" s="2">
        <v>1</v>
      </c>
      <c r="Q55" s="2" t="s">
        <v>31</v>
      </c>
      <c r="R55" s="2">
        <v>2</v>
      </c>
      <c r="S55" s="2">
        <v>1</v>
      </c>
      <c r="T55" s="2" t="s">
        <v>31</v>
      </c>
      <c r="U55" s="2">
        <v>2</v>
      </c>
      <c r="V55" s="2">
        <f t="shared" si="9"/>
        <v>90</v>
      </c>
      <c r="W55" s="2">
        <v>12</v>
      </c>
    </row>
    <row r="56" spans="1:23" s="95" customFormat="1" ht="15.75" thickBot="1" x14ac:dyDescent="0.3">
      <c r="A56" s="47"/>
      <c r="B56" s="4" t="s">
        <v>52</v>
      </c>
      <c r="C56" s="2" t="s">
        <v>15</v>
      </c>
      <c r="D56" s="2">
        <v>4</v>
      </c>
      <c r="E56" s="2" t="s">
        <v>28</v>
      </c>
      <c r="F56" s="2">
        <v>2</v>
      </c>
      <c r="G56" s="2">
        <v>4</v>
      </c>
      <c r="H56" s="2" t="s">
        <v>28</v>
      </c>
      <c r="I56" s="2">
        <v>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>
        <f t="shared" si="9"/>
        <v>120</v>
      </c>
      <c r="W56" s="2">
        <v>4</v>
      </c>
    </row>
    <row r="57" spans="1:23" s="95" customFormat="1" ht="15.75" thickBot="1" x14ac:dyDescent="0.3">
      <c r="A57" s="47"/>
      <c r="B57" s="4" t="s">
        <v>146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>
        <v>2</v>
      </c>
      <c r="Q57" s="2" t="s">
        <v>31</v>
      </c>
      <c r="R57" s="2">
        <v>2</v>
      </c>
      <c r="S57" s="2">
        <v>2</v>
      </c>
      <c r="T57" s="2" t="s">
        <v>31</v>
      </c>
      <c r="U57" s="2">
        <v>2</v>
      </c>
      <c r="V57" s="2">
        <f t="shared" si="9"/>
        <v>60</v>
      </c>
      <c r="W57" s="2">
        <v>4</v>
      </c>
    </row>
    <row r="58" spans="1:23" s="95" customFormat="1" ht="24" thickBot="1" x14ac:dyDescent="0.3">
      <c r="A58" s="47"/>
      <c r="B58" s="6" t="s">
        <v>109</v>
      </c>
      <c r="C58" s="2" t="s">
        <v>15</v>
      </c>
      <c r="D58" s="2">
        <v>2</v>
      </c>
      <c r="E58" s="2" t="s">
        <v>16</v>
      </c>
      <c r="F58" s="2">
        <v>1</v>
      </c>
      <c r="G58" s="2">
        <v>2</v>
      </c>
      <c r="H58" s="2" t="s">
        <v>16</v>
      </c>
      <c r="I58" s="2">
        <v>1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f t="shared" si="9"/>
        <v>60</v>
      </c>
      <c r="W58" s="2">
        <v>2</v>
      </c>
    </row>
    <row r="59" spans="1:23" s="95" customFormat="1" ht="15.75" thickBot="1" x14ac:dyDescent="0.3">
      <c r="A59" s="47"/>
      <c r="B59" s="4" t="s">
        <v>35</v>
      </c>
      <c r="C59" s="2" t="s">
        <v>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>
        <v>2</v>
      </c>
      <c r="Q59" s="2" t="s">
        <v>31</v>
      </c>
      <c r="R59" s="2">
        <v>1</v>
      </c>
      <c r="S59" s="2">
        <v>2</v>
      </c>
      <c r="T59" s="2" t="s">
        <v>31</v>
      </c>
      <c r="U59" s="2">
        <v>1</v>
      </c>
      <c r="V59" s="2">
        <f t="shared" si="9"/>
        <v>60</v>
      </c>
      <c r="W59" s="2">
        <v>2</v>
      </c>
    </row>
    <row r="60" spans="1:23" s="95" customFormat="1" ht="15.75" thickBot="1" x14ac:dyDescent="0.3">
      <c r="A60" s="47"/>
      <c r="B60" s="4" t="s">
        <v>60</v>
      </c>
      <c r="C60" s="2" t="s">
        <v>15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>
        <v>2</v>
      </c>
      <c r="Q60" s="2" t="s">
        <v>28</v>
      </c>
      <c r="R60" s="2">
        <v>1</v>
      </c>
      <c r="S60" s="2">
        <v>2</v>
      </c>
      <c r="T60" s="2" t="s">
        <v>28</v>
      </c>
      <c r="U60" s="2">
        <v>1</v>
      </c>
      <c r="V60" s="2">
        <f t="shared" si="9"/>
        <v>60</v>
      </c>
      <c r="W60" s="2">
        <v>2</v>
      </c>
    </row>
    <row r="61" spans="1:23" s="95" customFormat="1" ht="24" thickBot="1" x14ac:dyDescent="0.3">
      <c r="A61" s="47"/>
      <c r="B61" s="4" t="s">
        <v>217</v>
      </c>
      <c r="C61" s="2" t="s">
        <v>15</v>
      </c>
      <c r="D61" s="2">
        <v>2</v>
      </c>
      <c r="E61" s="2" t="s">
        <v>16</v>
      </c>
      <c r="F61" s="2">
        <v>2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 t="shared" si="9"/>
        <v>30</v>
      </c>
      <c r="W61" s="2">
        <f t="shared" ref="W61:W64" si="11">F61+I61+L61+O61+R61+U61</f>
        <v>2</v>
      </c>
    </row>
    <row r="62" spans="1:23" s="95" customFormat="1" ht="24" thickBot="1" x14ac:dyDescent="0.3">
      <c r="A62" s="47"/>
      <c r="B62" s="4" t="s">
        <v>218</v>
      </c>
      <c r="C62" s="2" t="s">
        <v>15</v>
      </c>
      <c r="D62" s="2"/>
      <c r="E62" s="2"/>
      <c r="F62" s="2"/>
      <c r="G62" s="2">
        <v>2</v>
      </c>
      <c r="H62" s="2" t="s">
        <v>16</v>
      </c>
      <c r="I62" s="2">
        <v>2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>
        <f t="shared" si="9"/>
        <v>30</v>
      </c>
      <c r="W62" s="2">
        <f t="shared" si="11"/>
        <v>2</v>
      </c>
    </row>
    <row r="63" spans="1:23" s="95" customFormat="1" ht="15.75" thickBot="1" x14ac:dyDescent="0.3">
      <c r="A63" s="47"/>
      <c r="B63" s="4" t="s">
        <v>219</v>
      </c>
      <c r="C63" s="2" t="s">
        <v>22</v>
      </c>
      <c r="D63" s="2"/>
      <c r="E63" s="2"/>
      <c r="F63" s="2"/>
      <c r="G63" s="2"/>
      <c r="H63" s="2"/>
      <c r="I63" s="2"/>
      <c r="J63" s="2">
        <v>2</v>
      </c>
      <c r="K63" s="2" t="s">
        <v>28</v>
      </c>
      <c r="L63" s="2">
        <v>2</v>
      </c>
      <c r="M63" s="2"/>
      <c r="N63" s="2"/>
      <c r="O63" s="2"/>
      <c r="P63" s="2"/>
      <c r="Q63" s="2"/>
      <c r="R63" s="2"/>
      <c r="S63" s="2"/>
      <c r="T63" s="2"/>
      <c r="U63" s="2"/>
      <c r="V63" s="2">
        <f t="shared" si="9"/>
        <v>30</v>
      </c>
      <c r="W63" s="2">
        <f t="shared" si="11"/>
        <v>2</v>
      </c>
    </row>
    <row r="64" spans="1:23" s="95" customFormat="1" ht="15.75" thickBot="1" x14ac:dyDescent="0.3">
      <c r="A64" s="47"/>
      <c r="B64" s="4" t="s">
        <v>220</v>
      </c>
      <c r="C64" s="2" t="s">
        <v>22</v>
      </c>
      <c r="D64" s="2"/>
      <c r="E64" s="2"/>
      <c r="F64" s="2"/>
      <c r="G64" s="2"/>
      <c r="H64" s="2"/>
      <c r="I64" s="2"/>
      <c r="J64" s="2"/>
      <c r="K64" s="2"/>
      <c r="L64" s="5"/>
      <c r="M64" s="2">
        <v>2</v>
      </c>
      <c r="N64" s="2" t="s">
        <v>28</v>
      </c>
      <c r="O64" s="2">
        <v>3</v>
      </c>
      <c r="P64" s="2"/>
      <c r="Q64" s="2"/>
      <c r="R64" s="2"/>
      <c r="S64" s="2"/>
      <c r="T64" s="2"/>
      <c r="U64" s="2"/>
      <c r="V64" s="2">
        <f t="shared" si="9"/>
        <v>30</v>
      </c>
      <c r="W64" s="2">
        <f t="shared" si="11"/>
        <v>3</v>
      </c>
    </row>
    <row r="65" spans="1:23" s="95" customFormat="1" ht="15.75" thickBot="1" x14ac:dyDescent="0.3">
      <c r="A65" s="47"/>
      <c r="B65" s="4" t="s">
        <v>57</v>
      </c>
      <c r="C65" s="2" t="s">
        <v>22</v>
      </c>
      <c r="D65" s="2">
        <v>1</v>
      </c>
      <c r="E65" s="2" t="s">
        <v>16</v>
      </c>
      <c r="F65" s="2">
        <v>1</v>
      </c>
      <c r="G65" s="2">
        <v>1</v>
      </c>
      <c r="H65" s="2" t="s">
        <v>16</v>
      </c>
      <c r="I65" s="2">
        <v>1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>
        <f t="shared" si="9"/>
        <v>30</v>
      </c>
      <c r="W65" s="2">
        <v>2</v>
      </c>
    </row>
    <row r="66" spans="1:23" s="95" customFormat="1" ht="15.75" thickBot="1" x14ac:dyDescent="0.3">
      <c r="A66" s="7"/>
      <c r="B66" s="8" t="s">
        <v>26</v>
      </c>
      <c r="C66" s="9"/>
      <c r="D66" s="10">
        <f t="shared" ref="D66:S66" si="12">SUM(D53:D65)</f>
        <v>12</v>
      </c>
      <c r="E66" s="10"/>
      <c r="F66" s="10">
        <f t="shared" si="12"/>
        <v>12</v>
      </c>
      <c r="G66" s="10">
        <f t="shared" si="12"/>
        <v>12</v>
      </c>
      <c r="H66" s="10"/>
      <c r="I66" s="10">
        <f t="shared" si="12"/>
        <v>12</v>
      </c>
      <c r="J66" s="10">
        <f t="shared" si="12"/>
        <v>5</v>
      </c>
      <c r="K66" s="10"/>
      <c r="L66" s="10">
        <f t="shared" si="12"/>
        <v>8</v>
      </c>
      <c r="M66" s="10">
        <f t="shared" si="12"/>
        <v>5</v>
      </c>
      <c r="N66" s="10"/>
      <c r="O66" s="10">
        <f t="shared" si="12"/>
        <v>9</v>
      </c>
      <c r="P66" s="10">
        <f t="shared" si="12"/>
        <v>9</v>
      </c>
      <c r="Q66" s="10"/>
      <c r="R66" s="10">
        <f t="shared" si="12"/>
        <v>10</v>
      </c>
      <c r="S66" s="10">
        <f t="shared" si="12"/>
        <v>9</v>
      </c>
      <c r="T66" s="10"/>
      <c r="U66" s="10">
        <f>SUM(U53:U65)</f>
        <v>10</v>
      </c>
      <c r="V66" s="10">
        <f>SUM(V53:V65)</f>
        <v>780</v>
      </c>
      <c r="W66" s="10">
        <f>SUM(W53:W65)</f>
        <v>61</v>
      </c>
    </row>
    <row r="67" spans="1:23" x14ac:dyDescent="0.25">
      <c r="A67" s="18" t="s">
        <v>153</v>
      </c>
    </row>
    <row r="68" spans="1:23" x14ac:dyDescent="0.25">
      <c r="A68" s="30" t="s">
        <v>129</v>
      </c>
    </row>
    <row r="69" spans="1:23" x14ac:dyDescent="0.25">
      <c r="A69" s="30" t="s">
        <v>70</v>
      </c>
    </row>
    <row r="70" spans="1:23" x14ac:dyDescent="0.25">
      <c r="A70" s="30" t="s">
        <v>107</v>
      </c>
      <c r="E70" s="21" t="s">
        <v>71</v>
      </c>
    </row>
    <row r="71" spans="1:23" x14ac:dyDescent="0.25">
      <c r="A71" s="30" t="s">
        <v>106</v>
      </c>
      <c r="E71" s="21" t="s">
        <v>105</v>
      </c>
    </row>
    <row r="72" spans="1:23" x14ac:dyDescent="0.25">
      <c r="A72" s="30" t="s">
        <v>103</v>
      </c>
      <c r="E72" s="21" t="s">
        <v>102</v>
      </c>
    </row>
    <row r="73" spans="1:23" x14ac:dyDescent="0.25">
      <c r="A73" s="30" t="s">
        <v>101</v>
      </c>
      <c r="E73" s="21" t="s">
        <v>100</v>
      </c>
    </row>
    <row r="74" spans="1:23" x14ac:dyDescent="0.25">
      <c r="A74" s="30" t="s">
        <v>99</v>
      </c>
      <c r="E74" s="21" t="s">
        <v>97</v>
      </c>
    </row>
    <row r="75" spans="1:23" x14ac:dyDescent="0.25">
      <c r="A75" s="30" t="s">
        <v>98</v>
      </c>
    </row>
    <row r="76" spans="1:23" x14ac:dyDescent="0.25">
      <c r="A76" s="30" t="s">
        <v>96</v>
      </c>
    </row>
    <row r="77" spans="1:23" x14ac:dyDescent="0.25">
      <c r="A77" s="18" t="s">
        <v>154</v>
      </c>
    </row>
  </sheetData>
  <sheetProtection algorithmName="SHA-512" hashValue="jvCiy9s2ohGkD7VOebIQAAokPd1nYMChQat5L2M9jg53OKyq1/dKTKnbCFl8vYPyeh2kw+jkGWvLiMi87ljGAg==" saltValue="BAqg+f6H1fcAv0Xa4CHT4g==" spinCount="100000" sheet="1" objects="1" scenarios="1"/>
  <mergeCells count="58">
    <mergeCell ref="A2:V2"/>
    <mergeCell ref="W3:W6"/>
    <mergeCell ref="D4:U4"/>
    <mergeCell ref="D5:F5"/>
    <mergeCell ref="G5:I5"/>
    <mergeCell ref="J5:L5"/>
    <mergeCell ref="M5:O5"/>
    <mergeCell ref="P5:R5"/>
    <mergeCell ref="S5:U5"/>
    <mergeCell ref="A3:A6"/>
    <mergeCell ref="B3:B6"/>
    <mergeCell ref="C3:C6"/>
    <mergeCell ref="D3:U3"/>
    <mergeCell ref="V3:V6"/>
    <mergeCell ref="A17:V17"/>
    <mergeCell ref="A18:A21"/>
    <mergeCell ref="B18:B21"/>
    <mergeCell ref="C18:C21"/>
    <mergeCell ref="D18:U18"/>
    <mergeCell ref="V18:V21"/>
    <mergeCell ref="W18:W21"/>
    <mergeCell ref="D19:U19"/>
    <mergeCell ref="D20:F20"/>
    <mergeCell ref="G20:I20"/>
    <mergeCell ref="J20:L20"/>
    <mergeCell ref="M20:O20"/>
    <mergeCell ref="P20:R20"/>
    <mergeCell ref="S20:U20"/>
    <mergeCell ref="A33:V33"/>
    <mergeCell ref="A34:A37"/>
    <mergeCell ref="B34:B37"/>
    <mergeCell ref="C34:C37"/>
    <mergeCell ref="D34:U34"/>
    <mergeCell ref="V34:V37"/>
    <mergeCell ref="W34:W37"/>
    <mergeCell ref="D35:U35"/>
    <mergeCell ref="D36:F36"/>
    <mergeCell ref="G36:I36"/>
    <mergeCell ref="J36:L36"/>
    <mergeCell ref="M36:O36"/>
    <mergeCell ref="P36:R36"/>
    <mergeCell ref="S36:U36"/>
    <mergeCell ref="A1:W1"/>
    <mergeCell ref="D43:U43"/>
    <mergeCell ref="B48:W48"/>
    <mergeCell ref="A49:A52"/>
    <mergeCell ref="B49:B52"/>
    <mergeCell ref="C49:C52"/>
    <mergeCell ref="D49:U49"/>
    <mergeCell ref="V49:V52"/>
    <mergeCell ref="W49:W52"/>
    <mergeCell ref="D50:U50"/>
    <mergeCell ref="D51:F51"/>
    <mergeCell ref="G51:I51"/>
    <mergeCell ref="J51:L51"/>
    <mergeCell ref="M51:O51"/>
    <mergeCell ref="P51:R51"/>
    <mergeCell ref="S51:U51"/>
  </mergeCells>
  <pageMargins left="0.23622047244094491" right="0.31496062992125984" top="0.24" bottom="0.2" header="0.25" footer="0.17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6"/>
  <sheetViews>
    <sheetView showGridLines="0" view="pageBreakPreview" zoomScaleNormal="100" zoomScaleSheetLayoutView="100" workbookViewId="0">
      <selection activeCell="K68" sqref="K68:M70"/>
    </sheetView>
  </sheetViews>
  <sheetFormatPr defaultRowHeight="15" x14ac:dyDescent="0.25"/>
  <cols>
    <col min="2" max="2" width="25.7109375" customWidth="1"/>
    <col min="3" max="23" width="6.85546875" customWidth="1"/>
  </cols>
  <sheetData>
    <row r="1" spans="1:23" ht="19.5" thickBot="1" x14ac:dyDescent="0.35">
      <c r="A1" s="141" t="s">
        <v>253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36"/>
    </row>
    <row r="3" spans="1:23" ht="15.75" thickBot="1" x14ac:dyDescent="0.3">
      <c r="A3" s="107" t="s">
        <v>1</v>
      </c>
      <c r="B3" s="107" t="s">
        <v>2</v>
      </c>
      <c r="C3" s="110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10" t="s">
        <v>10</v>
      </c>
      <c r="W3" s="110" t="s">
        <v>11</v>
      </c>
    </row>
    <row r="4" spans="1:23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3" ht="15.75" thickBot="1" x14ac:dyDescent="0.3">
      <c r="A5" s="108"/>
      <c r="B5" s="108"/>
      <c r="C5" s="111"/>
      <c r="D5" s="104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6"/>
      <c r="V5" s="111"/>
      <c r="W5" s="111"/>
    </row>
    <row r="6" spans="1:23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3" ht="15.75" thickBot="1" x14ac:dyDescent="0.3">
      <c r="A7" s="35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3" ht="15.75" thickBot="1" x14ac:dyDescent="0.3">
      <c r="A8" s="35"/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>
        <f t="shared" ref="V8:V15" si="0">(D8+G8+J8+M8+P8+S8)*15</f>
        <v>0</v>
      </c>
      <c r="W8" s="2">
        <f>F8+I8+L8+O8+R8+U8</f>
        <v>0</v>
      </c>
    </row>
    <row r="9" spans="1:23" ht="15.75" thickBot="1" x14ac:dyDescent="0.3">
      <c r="A9" s="35"/>
      <c r="B9" s="39" t="s">
        <v>124</v>
      </c>
      <c r="C9" s="41" t="s">
        <v>15</v>
      </c>
      <c r="D9" s="41"/>
      <c r="E9" s="41"/>
      <c r="F9" s="41"/>
      <c r="G9" s="41"/>
      <c r="H9" s="41"/>
      <c r="I9" s="41"/>
      <c r="J9" s="41">
        <v>1</v>
      </c>
      <c r="K9" s="41" t="s">
        <v>16</v>
      </c>
      <c r="L9" s="41">
        <v>1</v>
      </c>
      <c r="M9" s="41">
        <v>1</v>
      </c>
      <c r="N9" s="41" t="s">
        <v>16</v>
      </c>
      <c r="O9" s="41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>F9+I9+L9+O9+R9+U9</f>
        <v>2</v>
      </c>
    </row>
    <row r="10" spans="1:23" ht="15.75" thickBot="1" x14ac:dyDescent="0.3">
      <c r="A10" s="35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 t="shared" si="0"/>
        <v>30</v>
      </c>
      <c r="W10" s="2">
        <f t="shared" ref="W10:W14" si="1">F10+I10+L10+O10+R10+U10</f>
        <v>2</v>
      </c>
    </row>
    <row r="11" spans="1:23" ht="15.75" thickBot="1" x14ac:dyDescent="0.3">
      <c r="A11" s="35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3" ht="15.75" thickBot="1" x14ac:dyDescent="0.3">
      <c r="A12" s="35"/>
      <c r="B12" s="4" t="s">
        <v>47</v>
      </c>
      <c r="C12" s="2" t="s">
        <v>15</v>
      </c>
      <c r="D12" s="2">
        <v>1</v>
      </c>
      <c r="E12" s="2" t="s">
        <v>16</v>
      </c>
      <c r="F12" s="2">
        <v>1</v>
      </c>
      <c r="G12" s="2">
        <v>1</v>
      </c>
      <c r="H12" s="2" t="s">
        <v>16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f t="shared" si="0"/>
        <v>30</v>
      </c>
      <c r="W12" s="2">
        <f t="shared" si="1"/>
        <v>2</v>
      </c>
    </row>
    <row r="13" spans="1:23" ht="15.75" thickBot="1" x14ac:dyDescent="0.3">
      <c r="A13" s="35"/>
      <c r="B13" s="4" t="s">
        <v>21</v>
      </c>
      <c r="C13" s="2" t="s">
        <v>22</v>
      </c>
      <c r="D13" s="2">
        <v>1</v>
      </c>
      <c r="E13" s="2" t="s">
        <v>23</v>
      </c>
      <c r="F13" s="2"/>
      <c r="G13" s="2">
        <v>1</v>
      </c>
      <c r="H13" s="2" t="s">
        <v>23</v>
      </c>
      <c r="I13" s="2"/>
      <c r="J13" s="2">
        <v>1</v>
      </c>
      <c r="K13" s="2" t="s">
        <v>23</v>
      </c>
      <c r="L13" s="2"/>
      <c r="M13" s="2">
        <v>1</v>
      </c>
      <c r="N13" s="2" t="s">
        <v>23</v>
      </c>
      <c r="O13" s="2"/>
      <c r="P13" s="2">
        <v>1</v>
      </c>
      <c r="Q13" s="2" t="s">
        <v>23</v>
      </c>
      <c r="R13" s="2"/>
      <c r="S13" s="2"/>
      <c r="T13" s="2"/>
      <c r="U13" s="2"/>
      <c r="V13" s="2">
        <f t="shared" si="0"/>
        <v>75</v>
      </c>
      <c r="W13" s="2">
        <f t="shared" si="1"/>
        <v>0</v>
      </c>
    </row>
    <row r="14" spans="1:23" ht="15.75" thickBot="1" x14ac:dyDescent="0.3">
      <c r="A14" s="35"/>
      <c r="B14" s="4" t="s">
        <v>24</v>
      </c>
      <c r="C14" s="41" t="s">
        <v>22</v>
      </c>
      <c r="D14" s="41"/>
      <c r="E14" s="41" t="s">
        <v>31</v>
      </c>
      <c r="F14" s="41">
        <v>1</v>
      </c>
      <c r="G14" s="41"/>
      <c r="H14" s="41" t="s">
        <v>31</v>
      </c>
      <c r="I14" s="41">
        <v>1</v>
      </c>
      <c r="J14" s="41"/>
      <c r="K14" s="41" t="s">
        <v>31</v>
      </c>
      <c r="L14" s="41">
        <v>1</v>
      </c>
      <c r="M14" s="41"/>
      <c r="N14" s="41" t="s">
        <v>31</v>
      </c>
      <c r="O14" s="41">
        <v>1</v>
      </c>
      <c r="P14" s="41"/>
      <c r="Q14" s="41" t="s">
        <v>31</v>
      </c>
      <c r="R14" s="41">
        <v>1</v>
      </c>
      <c r="S14" s="41"/>
      <c r="T14" s="41" t="s">
        <v>31</v>
      </c>
      <c r="U14" s="41">
        <v>1</v>
      </c>
      <c r="V14" s="41">
        <f t="shared" si="0"/>
        <v>0</v>
      </c>
      <c r="W14" s="41">
        <f t="shared" si="1"/>
        <v>6</v>
      </c>
    </row>
    <row r="15" spans="1:23" ht="24" thickBot="1" x14ac:dyDescent="0.3">
      <c r="A15" s="35"/>
      <c r="B15" s="6" t="s">
        <v>25</v>
      </c>
      <c r="C15" s="2" t="s">
        <v>15</v>
      </c>
      <c r="D15" s="2"/>
      <c r="E15" s="2"/>
      <c r="F15" s="2"/>
      <c r="G15" s="2"/>
      <c r="H15" s="2"/>
      <c r="I15" s="2"/>
      <c r="J15" s="2">
        <v>2</v>
      </c>
      <c r="K15" s="2" t="s">
        <v>16</v>
      </c>
      <c r="L15" s="2">
        <v>2</v>
      </c>
      <c r="M15" s="2">
        <v>2</v>
      </c>
      <c r="N15" s="2" t="s">
        <v>16</v>
      </c>
      <c r="O15" s="2">
        <v>2</v>
      </c>
      <c r="P15" s="2"/>
      <c r="Q15" s="2"/>
      <c r="R15" s="2"/>
      <c r="S15" s="2"/>
      <c r="T15" s="2"/>
      <c r="U15" s="2"/>
      <c r="V15" s="2">
        <f t="shared" si="0"/>
        <v>60</v>
      </c>
      <c r="W15" s="2">
        <f>F15+I15+L15+O15+R15+U15</f>
        <v>4</v>
      </c>
    </row>
    <row r="16" spans="1:23" ht="15.75" thickBot="1" x14ac:dyDescent="0.3">
      <c r="A16" s="7"/>
      <c r="B16" s="8" t="s">
        <v>26</v>
      </c>
      <c r="C16" s="9"/>
      <c r="D16" s="10">
        <f t="shared" ref="D16:S16" si="2">SUM(D7:D15)</f>
        <v>7</v>
      </c>
      <c r="E16" s="10"/>
      <c r="F16" s="10">
        <f t="shared" si="2"/>
        <v>7</v>
      </c>
      <c r="G16" s="10">
        <f t="shared" si="2"/>
        <v>7</v>
      </c>
      <c r="H16" s="10"/>
      <c r="I16" s="10">
        <f t="shared" si="2"/>
        <v>7</v>
      </c>
      <c r="J16" s="10">
        <f t="shared" si="2"/>
        <v>7</v>
      </c>
      <c r="K16" s="10"/>
      <c r="L16" s="10">
        <f t="shared" si="2"/>
        <v>7</v>
      </c>
      <c r="M16" s="10">
        <f t="shared" si="2"/>
        <v>7</v>
      </c>
      <c r="N16" s="10"/>
      <c r="O16" s="10">
        <f t="shared" si="2"/>
        <v>7</v>
      </c>
      <c r="P16" s="10">
        <f t="shared" si="2"/>
        <v>4</v>
      </c>
      <c r="Q16" s="10"/>
      <c r="R16" s="10">
        <f t="shared" si="2"/>
        <v>4</v>
      </c>
      <c r="S16" s="10">
        <f t="shared" si="2"/>
        <v>3</v>
      </c>
      <c r="T16" s="10"/>
      <c r="U16" s="10">
        <f>SUM(U7:U15)</f>
        <v>4</v>
      </c>
      <c r="V16" s="10">
        <f>SUM(V7:V15)</f>
        <v>525</v>
      </c>
      <c r="W16" s="10">
        <f>SUM(W7:W15)</f>
        <v>36</v>
      </c>
    </row>
    <row r="17" spans="1:23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36"/>
    </row>
    <row r="18" spans="1:23" ht="15.75" thickBot="1" x14ac:dyDescent="0.3">
      <c r="A18" s="154" t="s">
        <v>1</v>
      </c>
      <c r="B18" s="154" t="s">
        <v>2</v>
      </c>
      <c r="C18" s="151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51" t="s">
        <v>10</v>
      </c>
      <c r="W18" s="151" t="s">
        <v>11</v>
      </c>
    </row>
    <row r="19" spans="1:23" ht="15.75" thickBot="1" x14ac:dyDescent="0.3">
      <c r="A19" s="155"/>
      <c r="B19" s="155"/>
      <c r="C19" s="152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52"/>
      <c r="W19" s="152"/>
    </row>
    <row r="20" spans="1:23" ht="15.75" thickBot="1" x14ac:dyDescent="0.3">
      <c r="A20" s="155"/>
      <c r="B20" s="155"/>
      <c r="C20" s="152"/>
      <c r="D20" s="149" t="s">
        <v>4</v>
      </c>
      <c r="E20" s="149"/>
      <c r="F20" s="150"/>
      <c r="G20" s="148" t="s">
        <v>5</v>
      </c>
      <c r="H20" s="149"/>
      <c r="I20" s="150"/>
      <c r="J20" s="148" t="s">
        <v>6</v>
      </c>
      <c r="K20" s="149"/>
      <c r="L20" s="150"/>
      <c r="M20" s="148" t="s">
        <v>7</v>
      </c>
      <c r="N20" s="149"/>
      <c r="O20" s="150"/>
      <c r="P20" s="148" t="s">
        <v>8</v>
      </c>
      <c r="Q20" s="149"/>
      <c r="R20" s="150"/>
      <c r="S20" s="148" t="s">
        <v>9</v>
      </c>
      <c r="T20" s="149"/>
      <c r="U20" s="149"/>
      <c r="V20" s="152"/>
      <c r="W20" s="152"/>
    </row>
    <row r="21" spans="1:23" ht="15.75" thickBot="1" x14ac:dyDescent="0.3">
      <c r="A21" s="156"/>
      <c r="B21" s="156"/>
      <c r="C21" s="153"/>
      <c r="D21" s="10" t="s">
        <v>12</v>
      </c>
      <c r="E21" s="10" t="s">
        <v>13</v>
      </c>
      <c r="F21" s="10" t="s">
        <v>14</v>
      </c>
      <c r="G21" s="10" t="s">
        <v>12</v>
      </c>
      <c r="H21" s="10" t="s">
        <v>13</v>
      </c>
      <c r="I21" s="10" t="s">
        <v>14</v>
      </c>
      <c r="J21" s="10" t="s">
        <v>12</v>
      </c>
      <c r="K21" s="10" t="s">
        <v>13</v>
      </c>
      <c r="L21" s="10" t="s">
        <v>14</v>
      </c>
      <c r="M21" s="10" t="s">
        <v>12</v>
      </c>
      <c r="N21" s="10" t="s">
        <v>13</v>
      </c>
      <c r="O21" s="10" t="s">
        <v>14</v>
      </c>
      <c r="P21" s="10" t="s">
        <v>12</v>
      </c>
      <c r="Q21" s="10" t="s">
        <v>13</v>
      </c>
      <c r="R21" s="10" t="s">
        <v>14</v>
      </c>
      <c r="S21" s="10" t="s">
        <v>12</v>
      </c>
      <c r="T21" s="10" t="s">
        <v>13</v>
      </c>
      <c r="U21" s="34" t="s">
        <v>14</v>
      </c>
      <c r="V21" s="153"/>
      <c r="W21" s="153"/>
    </row>
    <row r="22" spans="1:23" ht="15.75" thickBot="1" x14ac:dyDescent="0.3">
      <c r="A22" s="35"/>
      <c r="B22" s="4" t="s">
        <v>222</v>
      </c>
      <c r="C22" s="2" t="s">
        <v>15</v>
      </c>
      <c r="D22" s="2">
        <v>2</v>
      </c>
      <c r="E22" s="2" t="s">
        <v>28</v>
      </c>
      <c r="F22" s="2">
        <v>2</v>
      </c>
      <c r="G22" s="2">
        <v>2</v>
      </c>
      <c r="H22" s="2" t="s">
        <v>28</v>
      </c>
      <c r="I22" s="2">
        <v>2</v>
      </c>
      <c r="J22" s="2">
        <v>1</v>
      </c>
      <c r="K22" s="2" t="s">
        <v>28</v>
      </c>
      <c r="L22" s="2">
        <v>1</v>
      </c>
      <c r="M22" s="2">
        <v>1</v>
      </c>
      <c r="N22" s="33" t="s">
        <v>28</v>
      </c>
      <c r="O22" s="2">
        <v>1</v>
      </c>
      <c r="P22" s="2">
        <v>1</v>
      </c>
      <c r="Q22" s="2" t="s">
        <v>28</v>
      </c>
      <c r="R22" s="2">
        <v>1</v>
      </c>
      <c r="S22" s="2"/>
      <c r="T22" s="33"/>
      <c r="U22" s="2"/>
      <c r="V22" s="2">
        <f t="shared" ref="V22:V30" si="3">(D22+G22+J22+M22+P22+S22)*15</f>
        <v>105</v>
      </c>
      <c r="W22" s="2">
        <f>F22+I22+L22+O22+R22+U22</f>
        <v>7</v>
      </c>
    </row>
    <row r="23" spans="1:23" ht="15.75" thickBot="1" x14ac:dyDescent="0.3">
      <c r="A23" s="35"/>
      <c r="B23" s="4" t="s">
        <v>224</v>
      </c>
      <c r="C23" s="2" t="s">
        <v>15</v>
      </c>
      <c r="D23" s="2">
        <v>2</v>
      </c>
      <c r="E23" s="2" t="s">
        <v>28</v>
      </c>
      <c r="F23" s="2">
        <v>2</v>
      </c>
      <c r="G23" s="2">
        <v>2</v>
      </c>
      <c r="H23" s="2" t="s">
        <v>28</v>
      </c>
      <c r="I23" s="2">
        <v>2</v>
      </c>
      <c r="J23" s="2">
        <v>1</v>
      </c>
      <c r="K23" s="2" t="s">
        <v>28</v>
      </c>
      <c r="L23" s="2">
        <v>1</v>
      </c>
      <c r="M23" s="2">
        <v>1</v>
      </c>
      <c r="N23" s="33" t="s">
        <v>28</v>
      </c>
      <c r="O23" s="2">
        <v>1</v>
      </c>
      <c r="P23" s="2">
        <v>1</v>
      </c>
      <c r="Q23" s="2" t="s">
        <v>28</v>
      </c>
      <c r="R23" s="2">
        <v>1</v>
      </c>
      <c r="S23" s="2"/>
      <c r="T23" s="33"/>
      <c r="U23" s="2"/>
      <c r="V23" s="2">
        <f t="shared" si="3"/>
        <v>105</v>
      </c>
      <c r="W23" s="2">
        <f t="shared" ref="W23:W31" si="4">F23+I23+L23+O23+R23+U23</f>
        <v>7</v>
      </c>
    </row>
    <row r="24" spans="1:23" ht="15.75" thickBot="1" x14ac:dyDescent="0.3">
      <c r="A24" s="35"/>
      <c r="B24" s="4" t="s">
        <v>223</v>
      </c>
      <c r="C24" s="2" t="s">
        <v>15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2"/>
      <c r="P24" s="2">
        <v>1</v>
      </c>
      <c r="Q24" s="2" t="s">
        <v>28</v>
      </c>
      <c r="R24" s="2">
        <v>1</v>
      </c>
      <c r="S24" s="2">
        <v>2</v>
      </c>
      <c r="T24" s="33" t="s">
        <v>28</v>
      </c>
      <c r="U24" s="2">
        <v>2</v>
      </c>
      <c r="V24" s="2">
        <f t="shared" si="3"/>
        <v>45</v>
      </c>
      <c r="W24" s="2">
        <f t="shared" si="4"/>
        <v>3</v>
      </c>
    </row>
    <row r="25" spans="1:23" ht="15.75" thickBot="1" x14ac:dyDescent="0.3">
      <c r="A25" s="35"/>
      <c r="B25" s="6" t="s">
        <v>122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f t="shared" si="4"/>
        <v>0</v>
      </c>
    </row>
    <row r="26" spans="1:23" ht="15.75" thickBot="1" x14ac:dyDescent="0.3">
      <c r="A26" s="35"/>
      <c r="B26" s="4" t="s">
        <v>121</v>
      </c>
      <c r="C26" s="2" t="s">
        <v>22</v>
      </c>
      <c r="D26" s="2">
        <v>1</v>
      </c>
      <c r="E26" s="2" t="s">
        <v>28</v>
      </c>
      <c r="F26" s="2">
        <v>3</v>
      </c>
      <c r="G26" s="2">
        <v>1</v>
      </c>
      <c r="H26" s="2" t="s">
        <v>28</v>
      </c>
      <c r="I26" s="2">
        <v>3</v>
      </c>
      <c r="J26" s="2">
        <v>1</v>
      </c>
      <c r="K26" s="2" t="s">
        <v>28</v>
      </c>
      <c r="L26" s="2">
        <v>3</v>
      </c>
      <c r="M26" s="2">
        <v>1</v>
      </c>
      <c r="N26" s="2" t="s">
        <v>28</v>
      </c>
      <c r="O26" s="2">
        <v>3</v>
      </c>
      <c r="P26" s="2">
        <v>1</v>
      </c>
      <c r="Q26" s="2" t="s">
        <v>28</v>
      </c>
      <c r="R26" s="2">
        <v>3</v>
      </c>
      <c r="S26" s="2">
        <v>1</v>
      </c>
      <c r="T26" s="2" t="s">
        <v>28</v>
      </c>
      <c r="U26" s="2">
        <v>3</v>
      </c>
      <c r="V26" s="2">
        <f t="shared" si="3"/>
        <v>90</v>
      </c>
      <c r="W26" s="2">
        <f t="shared" si="4"/>
        <v>18</v>
      </c>
    </row>
    <row r="27" spans="1:23" ht="15.75" thickBot="1" x14ac:dyDescent="0.3">
      <c r="A27" s="16"/>
      <c r="B27" s="4" t="s">
        <v>131</v>
      </c>
      <c r="C27" s="2" t="s">
        <v>22</v>
      </c>
      <c r="D27" s="2"/>
      <c r="E27" s="2"/>
      <c r="F27" s="2"/>
      <c r="G27" s="2"/>
      <c r="H27" s="2"/>
      <c r="I27" s="2"/>
      <c r="J27" s="2">
        <v>4</v>
      </c>
      <c r="K27" s="2" t="s">
        <v>31</v>
      </c>
      <c r="L27" s="2">
        <v>2</v>
      </c>
      <c r="M27" s="2">
        <v>4</v>
      </c>
      <c r="N27" s="2" t="s">
        <v>31</v>
      </c>
      <c r="O27" s="2">
        <v>2</v>
      </c>
      <c r="P27" s="2">
        <v>4</v>
      </c>
      <c r="Q27" s="2" t="s">
        <v>31</v>
      </c>
      <c r="R27" s="2">
        <v>2</v>
      </c>
      <c r="S27" s="2">
        <v>4</v>
      </c>
      <c r="T27" s="2" t="s">
        <v>31</v>
      </c>
      <c r="U27" s="2">
        <v>2</v>
      </c>
      <c r="V27" s="2">
        <f t="shared" si="3"/>
        <v>240</v>
      </c>
      <c r="W27" s="2">
        <f t="shared" si="4"/>
        <v>8</v>
      </c>
    </row>
    <row r="28" spans="1:23" ht="15.75" thickBot="1" x14ac:dyDescent="0.3">
      <c r="A28" s="16"/>
      <c r="B28" s="4" t="s">
        <v>120</v>
      </c>
      <c r="C28" s="2" t="s">
        <v>22</v>
      </c>
      <c r="D28" s="2"/>
      <c r="E28" s="2"/>
      <c r="F28" s="2"/>
      <c r="G28" s="2"/>
      <c r="H28" s="2"/>
      <c r="I28" s="2"/>
      <c r="J28" s="2">
        <v>1</v>
      </c>
      <c r="K28" s="2" t="s">
        <v>28</v>
      </c>
      <c r="L28" s="2">
        <v>1</v>
      </c>
      <c r="M28" s="2">
        <v>1</v>
      </c>
      <c r="N28" s="2" t="s">
        <v>28</v>
      </c>
      <c r="O28" s="2">
        <v>1</v>
      </c>
      <c r="P28" s="2"/>
      <c r="Q28" s="2"/>
      <c r="R28" s="2"/>
      <c r="S28" s="2"/>
      <c r="T28" s="2"/>
      <c r="U28" s="2"/>
      <c r="V28" s="2">
        <f t="shared" si="3"/>
        <v>30</v>
      </c>
      <c r="W28" s="2">
        <f t="shared" si="4"/>
        <v>2</v>
      </c>
    </row>
    <row r="29" spans="1:23" ht="15.75" thickBot="1" x14ac:dyDescent="0.3">
      <c r="A29" s="16"/>
      <c r="B29" s="4" t="s">
        <v>235</v>
      </c>
      <c r="C29" s="2" t="s">
        <v>22</v>
      </c>
      <c r="D29" s="2">
        <v>1</v>
      </c>
      <c r="E29" s="2" t="s">
        <v>28</v>
      </c>
      <c r="F29" s="2">
        <v>1</v>
      </c>
      <c r="G29" s="2">
        <v>1</v>
      </c>
      <c r="H29" s="2" t="s">
        <v>16</v>
      </c>
      <c r="I29" s="2">
        <v>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f t="shared" si="3"/>
        <v>30</v>
      </c>
      <c r="W29" s="2">
        <f t="shared" si="4"/>
        <v>2</v>
      </c>
    </row>
    <row r="30" spans="1:23" ht="15.75" thickBot="1" x14ac:dyDescent="0.3">
      <c r="A30" s="16"/>
      <c r="B30" s="4" t="s">
        <v>36</v>
      </c>
      <c r="C30" s="2" t="s">
        <v>22</v>
      </c>
      <c r="D30" s="2"/>
      <c r="E30" s="2"/>
      <c r="F30" s="2"/>
      <c r="G30" s="2"/>
      <c r="H30" s="2"/>
      <c r="I30" s="2"/>
      <c r="J30" s="2">
        <v>4</v>
      </c>
      <c r="K30" s="2" t="s">
        <v>28</v>
      </c>
      <c r="L30" s="2">
        <v>2</v>
      </c>
      <c r="M30" s="2">
        <v>4</v>
      </c>
      <c r="N30" s="2" t="s">
        <v>28</v>
      </c>
      <c r="O30" s="2">
        <v>2</v>
      </c>
      <c r="P30" s="2"/>
      <c r="Q30" s="2"/>
      <c r="R30" s="2"/>
      <c r="S30" s="2"/>
      <c r="T30" s="2"/>
      <c r="U30" s="2"/>
      <c r="V30" s="2">
        <f t="shared" si="3"/>
        <v>120</v>
      </c>
      <c r="W30" s="2">
        <f t="shared" si="4"/>
        <v>4</v>
      </c>
    </row>
    <row r="31" spans="1:23" ht="15.75" thickBot="1" x14ac:dyDescent="0.3">
      <c r="A31" s="16"/>
      <c r="B31" s="4" t="s">
        <v>37</v>
      </c>
      <c r="C31" s="2" t="s">
        <v>22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s">
        <v>31</v>
      </c>
      <c r="R31" s="2">
        <v>3</v>
      </c>
      <c r="S31" s="2"/>
      <c r="T31" s="2" t="s">
        <v>31</v>
      </c>
      <c r="U31" s="2">
        <v>3</v>
      </c>
      <c r="V31" s="2"/>
      <c r="W31" s="2">
        <f t="shared" si="4"/>
        <v>6</v>
      </c>
    </row>
    <row r="32" spans="1:23" ht="15.75" thickBot="1" x14ac:dyDescent="0.3">
      <c r="A32" s="7"/>
      <c r="B32" s="9" t="s">
        <v>113</v>
      </c>
      <c r="C32" s="9"/>
      <c r="D32" s="10">
        <f t="shared" ref="D32:S32" si="5">SUM(D22:D31)</f>
        <v>6</v>
      </c>
      <c r="E32" s="10"/>
      <c r="F32" s="10">
        <f t="shared" si="5"/>
        <v>8</v>
      </c>
      <c r="G32" s="10">
        <f t="shared" si="5"/>
        <v>6</v>
      </c>
      <c r="H32" s="10"/>
      <c r="I32" s="10">
        <f t="shared" si="5"/>
        <v>8</v>
      </c>
      <c r="J32" s="10">
        <f t="shared" si="5"/>
        <v>12</v>
      </c>
      <c r="K32" s="10"/>
      <c r="L32" s="10">
        <f t="shared" si="5"/>
        <v>10</v>
      </c>
      <c r="M32" s="10">
        <f t="shared" si="5"/>
        <v>12</v>
      </c>
      <c r="N32" s="10"/>
      <c r="O32" s="10">
        <f t="shared" si="5"/>
        <v>10</v>
      </c>
      <c r="P32" s="10">
        <f t="shared" si="5"/>
        <v>8</v>
      </c>
      <c r="Q32" s="10"/>
      <c r="R32" s="10">
        <f t="shared" si="5"/>
        <v>11</v>
      </c>
      <c r="S32" s="10">
        <f t="shared" si="5"/>
        <v>7</v>
      </c>
      <c r="T32" s="10"/>
      <c r="U32" s="10">
        <f>SUM(U22:U31)</f>
        <v>10</v>
      </c>
      <c r="V32" s="10">
        <f>SUM(V22:V31)</f>
        <v>765</v>
      </c>
      <c r="W32" s="10">
        <f>SUM(W22:W31)</f>
        <v>57</v>
      </c>
    </row>
    <row r="33" spans="1:23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36"/>
    </row>
    <row r="34" spans="1:23" ht="15.75" thickBot="1" x14ac:dyDescent="0.3">
      <c r="A34" s="107" t="s">
        <v>1</v>
      </c>
      <c r="B34" s="107" t="s">
        <v>2</v>
      </c>
      <c r="C34" s="110" t="s">
        <v>3</v>
      </c>
      <c r="D34" s="139" t="s">
        <v>210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40"/>
      <c r="V34" s="110" t="s">
        <v>10</v>
      </c>
      <c r="W34" s="110" t="s">
        <v>11</v>
      </c>
    </row>
    <row r="35" spans="1:23" ht="15.75" thickBot="1" x14ac:dyDescent="0.3">
      <c r="A35" s="108"/>
      <c r="B35" s="108"/>
      <c r="C35" s="111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11"/>
      <c r="W35" s="111"/>
    </row>
    <row r="36" spans="1:23" ht="15.75" thickBot="1" x14ac:dyDescent="0.3">
      <c r="A36" s="108"/>
      <c r="B36" s="108"/>
      <c r="C36" s="111"/>
      <c r="D36" s="104" t="s">
        <v>4</v>
      </c>
      <c r="E36" s="105"/>
      <c r="F36" s="106"/>
      <c r="G36" s="104" t="s">
        <v>5</v>
      </c>
      <c r="H36" s="105"/>
      <c r="I36" s="106"/>
      <c r="J36" s="104" t="s">
        <v>6</v>
      </c>
      <c r="K36" s="105"/>
      <c r="L36" s="106"/>
      <c r="M36" s="104" t="s">
        <v>7</v>
      </c>
      <c r="N36" s="105"/>
      <c r="O36" s="106"/>
      <c r="P36" s="104" t="s">
        <v>8</v>
      </c>
      <c r="Q36" s="105"/>
      <c r="R36" s="106"/>
      <c r="S36" s="104" t="s">
        <v>9</v>
      </c>
      <c r="T36" s="105"/>
      <c r="U36" s="106"/>
      <c r="V36" s="111"/>
      <c r="W36" s="111"/>
    </row>
    <row r="37" spans="1:23" ht="15.75" thickBot="1" x14ac:dyDescent="0.3">
      <c r="A37" s="109"/>
      <c r="B37" s="109"/>
      <c r="C37" s="112"/>
      <c r="D37" s="2" t="s">
        <v>12</v>
      </c>
      <c r="E37" s="2" t="s">
        <v>13</v>
      </c>
      <c r="F37" s="2" t="s">
        <v>14</v>
      </c>
      <c r="G37" s="2" t="s">
        <v>12</v>
      </c>
      <c r="H37" s="2" t="s">
        <v>13</v>
      </c>
      <c r="I37" s="2" t="s">
        <v>14</v>
      </c>
      <c r="J37" s="2" t="s">
        <v>12</v>
      </c>
      <c r="K37" s="2" t="s">
        <v>13</v>
      </c>
      <c r="L37" s="2" t="s">
        <v>14</v>
      </c>
      <c r="M37" s="2" t="s">
        <v>12</v>
      </c>
      <c r="N37" s="2" t="s">
        <v>13</v>
      </c>
      <c r="O37" s="2" t="s">
        <v>14</v>
      </c>
      <c r="P37" s="2" t="s">
        <v>12</v>
      </c>
      <c r="Q37" s="2" t="s">
        <v>13</v>
      </c>
      <c r="R37" s="2" t="s">
        <v>14</v>
      </c>
      <c r="S37" s="2" t="s">
        <v>12</v>
      </c>
      <c r="T37" s="2" t="s">
        <v>13</v>
      </c>
      <c r="U37" s="27" t="s">
        <v>14</v>
      </c>
      <c r="V37" s="112"/>
      <c r="W37" s="112"/>
    </row>
    <row r="38" spans="1:23" ht="15.75" thickBot="1" x14ac:dyDescent="0.3">
      <c r="A38" s="16"/>
      <c r="B38" s="8" t="s">
        <v>250</v>
      </c>
      <c r="C38" s="10" t="s">
        <v>22</v>
      </c>
      <c r="D38" s="10">
        <v>2</v>
      </c>
      <c r="E38" s="10" t="s">
        <v>16</v>
      </c>
      <c r="F38" s="10">
        <v>7</v>
      </c>
      <c r="G38" s="10">
        <v>2</v>
      </c>
      <c r="H38" s="10" t="s">
        <v>16</v>
      </c>
      <c r="I38" s="10">
        <v>7</v>
      </c>
      <c r="J38" s="10">
        <v>2</v>
      </c>
      <c r="K38" s="10" t="s">
        <v>16</v>
      </c>
      <c r="L38" s="10">
        <v>7</v>
      </c>
      <c r="M38" s="10">
        <v>2</v>
      </c>
      <c r="N38" s="10" t="s">
        <v>16</v>
      </c>
      <c r="O38" s="10">
        <v>7</v>
      </c>
      <c r="P38" s="10">
        <v>2</v>
      </c>
      <c r="Q38" s="10" t="s">
        <v>16</v>
      </c>
      <c r="R38" s="10">
        <v>7</v>
      </c>
      <c r="S38" s="10">
        <v>2</v>
      </c>
      <c r="T38" s="10" t="s">
        <v>118</v>
      </c>
      <c r="U38" s="10">
        <v>7</v>
      </c>
      <c r="V38" s="10">
        <f t="shared" ref="V38:V46" si="6">(D38+G38+J38+M38+P38+S38)*15</f>
        <v>180</v>
      </c>
      <c r="W38" s="10">
        <f t="shared" ref="W38:W46" si="7">F38+I38+L38+O38+R38+U38</f>
        <v>42</v>
      </c>
    </row>
    <row r="39" spans="1:23" ht="15.75" thickBot="1" x14ac:dyDescent="0.3">
      <c r="A39" s="16"/>
      <c r="B39" s="4" t="s">
        <v>117</v>
      </c>
      <c r="C39" s="2" t="s">
        <v>22</v>
      </c>
      <c r="D39" s="2">
        <v>1</v>
      </c>
      <c r="E39" s="2" t="s">
        <v>16</v>
      </c>
      <c r="F39" s="2">
        <v>1</v>
      </c>
      <c r="G39" s="2">
        <v>1</v>
      </c>
      <c r="H39" s="2" t="s">
        <v>16</v>
      </c>
      <c r="I39" s="2">
        <v>1</v>
      </c>
      <c r="J39" s="2">
        <v>1</v>
      </c>
      <c r="K39" s="2" t="s">
        <v>16</v>
      </c>
      <c r="L39" s="2">
        <v>1</v>
      </c>
      <c r="M39" s="2">
        <v>1</v>
      </c>
      <c r="N39" s="2" t="s">
        <v>16</v>
      </c>
      <c r="O39" s="2">
        <v>1</v>
      </c>
      <c r="P39" s="2"/>
      <c r="Q39" s="2"/>
      <c r="R39" s="2"/>
      <c r="S39" s="2"/>
      <c r="T39" s="2"/>
      <c r="U39" s="2"/>
      <c r="V39" s="2">
        <f t="shared" si="6"/>
        <v>60</v>
      </c>
      <c r="W39" s="2">
        <f t="shared" si="7"/>
        <v>4</v>
      </c>
    </row>
    <row r="40" spans="1:23" ht="15.75" thickBot="1" x14ac:dyDescent="0.3">
      <c r="A40" s="16"/>
      <c r="B40" s="8" t="s">
        <v>132</v>
      </c>
      <c r="C40" s="10" t="s">
        <v>22</v>
      </c>
      <c r="D40" s="2">
        <v>1</v>
      </c>
      <c r="E40" s="2" t="s">
        <v>23</v>
      </c>
      <c r="F40" s="2"/>
      <c r="G40" s="2">
        <v>1</v>
      </c>
      <c r="H40" s="2" t="s">
        <v>23</v>
      </c>
      <c r="I40" s="2"/>
      <c r="J40" s="2">
        <v>1</v>
      </c>
      <c r="K40" s="2" t="s">
        <v>23</v>
      </c>
      <c r="L40" s="2"/>
      <c r="M40" s="2">
        <v>1</v>
      </c>
      <c r="N40" s="2" t="s">
        <v>23</v>
      </c>
      <c r="O40" s="2"/>
      <c r="P40" s="2">
        <v>1</v>
      </c>
      <c r="Q40" s="2" t="s">
        <v>23</v>
      </c>
      <c r="R40" s="2"/>
      <c r="S40" s="2">
        <v>1</v>
      </c>
      <c r="T40" s="2" t="s">
        <v>23</v>
      </c>
      <c r="U40" s="2"/>
      <c r="V40" s="2">
        <f t="shared" si="6"/>
        <v>90</v>
      </c>
      <c r="W40" s="2">
        <f t="shared" si="7"/>
        <v>0</v>
      </c>
    </row>
    <row r="41" spans="1:23" ht="15.75" thickBot="1" x14ac:dyDescent="0.3">
      <c r="A41" s="16"/>
      <c r="B41" s="4" t="s">
        <v>116</v>
      </c>
      <c r="C41" s="2" t="s">
        <v>22</v>
      </c>
      <c r="D41" s="2">
        <v>1</v>
      </c>
      <c r="E41" s="2" t="s">
        <v>16</v>
      </c>
      <c r="F41" s="2">
        <v>1</v>
      </c>
      <c r="G41" s="2">
        <v>1</v>
      </c>
      <c r="H41" s="2" t="s">
        <v>16</v>
      </c>
      <c r="I41" s="2">
        <v>1</v>
      </c>
      <c r="J41" s="2">
        <v>1</v>
      </c>
      <c r="K41" s="2" t="s">
        <v>16</v>
      </c>
      <c r="L41" s="2">
        <v>1</v>
      </c>
      <c r="M41" s="2">
        <v>1</v>
      </c>
      <c r="N41" s="2" t="s">
        <v>16</v>
      </c>
      <c r="O41" s="2">
        <v>1</v>
      </c>
      <c r="P41" s="2">
        <v>1</v>
      </c>
      <c r="Q41" s="2" t="s">
        <v>16</v>
      </c>
      <c r="R41" s="2">
        <v>1</v>
      </c>
      <c r="S41" s="2">
        <v>1</v>
      </c>
      <c r="T41" s="2" t="s">
        <v>16</v>
      </c>
      <c r="U41" s="2">
        <v>1</v>
      </c>
      <c r="V41" s="2">
        <f t="shared" si="6"/>
        <v>90</v>
      </c>
      <c r="W41" s="2">
        <f t="shared" si="7"/>
        <v>6</v>
      </c>
    </row>
    <row r="42" spans="1:23" ht="15.75" thickBot="1" x14ac:dyDescent="0.3">
      <c r="A42" s="16"/>
      <c r="B42" s="4" t="s">
        <v>115</v>
      </c>
      <c r="C42" s="2" t="s">
        <v>28</v>
      </c>
      <c r="D42" s="2"/>
      <c r="E42" s="2" t="s">
        <v>31</v>
      </c>
      <c r="F42" s="2">
        <v>1</v>
      </c>
      <c r="G42" s="2"/>
      <c r="H42" s="2" t="s">
        <v>31</v>
      </c>
      <c r="I42" s="2">
        <v>1</v>
      </c>
      <c r="J42" s="2"/>
      <c r="K42" s="2" t="s">
        <v>31</v>
      </c>
      <c r="L42" s="2">
        <v>1</v>
      </c>
      <c r="M42" s="2"/>
      <c r="N42" s="2" t="s">
        <v>31</v>
      </c>
      <c r="O42" s="2">
        <v>1</v>
      </c>
      <c r="P42" s="2"/>
      <c r="Q42" s="2" t="s">
        <v>31</v>
      </c>
      <c r="R42" s="2">
        <v>1</v>
      </c>
      <c r="S42" s="2"/>
      <c r="T42" s="2" t="s">
        <v>31</v>
      </c>
      <c r="U42" s="2">
        <v>1</v>
      </c>
      <c r="V42" s="2">
        <f t="shared" si="6"/>
        <v>0</v>
      </c>
      <c r="W42" s="2">
        <f t="shared" si="7"/>
        <v>6</v>
      </c>
    </row>
    <row r="43" spans="1:23" ht="15.75" thickBot="1" x14ac:dyDescent="0.3">
      <c r="A43" s="16"/>
      <c r="B43" s="4" t="s">
        <v>58</v>
      </c>
      <c r="C43" s="2" t="s">
        <v>22</v>
      </c>
      <c r="D43" s="104" t="s">
        <v>59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6"/>
      <c r="V43" s="2"/>
      <c r="W43" s="2">
        <v>4</v>
      </c>
    </row>
    <row r="44" spans="1:23" ht="15.75" thickBot="1" x14ac:dyDescent="0.3">
      <c r="A44" s="16"/>
      <c r="B44" s="4" t="s">
        <v>146</v>
      </c>
      <c r="C44" s="2" t="s">
        <v>22</v>
      </c>
      <c r="D44" s="2">
        <v>2</v>
      </c>
      <c r="E44" s="2" t="s">
        <v>31</v>
      </c>
      <c r="F44" s="2">
        <v>2</v>
      </c>
      <c r="G44" s="2">
        <v>2</v>
      </c>
      <c r="H44" s="2" t="s">
        <v>31</v>
      </c>
      <c r="I44" s="2">
        <v>2</v>
      </c>
      <c r="J44" s="2">
        <v>2</v>
      </c>
      <c r="K44" s="2" t="s">
        <v>31</v>
      </c>
      <c r="L44" s="2">
        <v>2</v>
      </c>
      <c r="M44" s="2">
        <v>2</v>
      </c>
      <c r="N44" s="2" t="s">
        <v>31</v>
      </c>
      <c r="O44" s="2">
        <v>2</v>
      </c>
      <c r="P44" s="2"/>
      <c r="Q44" s="2"/>
      <c r="R44" s="2"/>
      <c r="S44" s="2"/>
      <c r="T44" s="2"/>
      <c r="U44" s="2"/>
      <c r="V44" s="2">
        <f t="shared" si="6"/>
        <v>120</v>
      </c>
      <c r="W44" s="2">
        <f t="shared" si="7"/>
        <v>8</v>
      </c>
    </row>
    <row r="45" spans="1:23" ht="15.75" thickBot="1" x14ac:dyDescent="0.3">
      <c r="A45" s="16"/>
      <c r="B45" s="4" t="s">
        <v>152</v>
      </c>
      <c r="C45" s="2" t="s">
        <v>22</v>
      </c>
      <c r="D45" s="2">
        <v>2</v>
      </c>
      <c r="E45" s="2" t="s">
        <v>31</v>
      </c>
      <c r="F45" s="2">
        <v>2</v>
      </c>
      <c r="G45" s="2">
        <v>2</v>
      </c>
      <c r="H45" s="2" t="s">
        <v>31</v>
      </c>
      <c r="I45" s="2">
        <v>2</v>
      </c>
      <c r="J45" s="2"/>
      <c r="K45" s="2"/>
      <c r="L45" s="2"/>
      <c r="M45" s="2"/>
      <c r="N45" s="2"/>
      <c r="O45" s="2"/>
      <c r="P45" s="2">
        <v>2</v>
      </c>
      <c r="Q45" s="2" t="s">
        <v>31</v>
      </c>
      <c r="R45" s="2">
        <v>2</v>
      </c>
      <c r="S45" s="2">
        <v>2</v>
      </c>
      <c r="T45" s="2" t="s">
        <v>31</v>
      </c>
      <c r="U45" s="2">
        <v>2</v>
      </c>
      <c r="V45" s="2">
        <f t="shared" si="6"/>
        <v>120</v>
      </c>
      <c r="W45" s="2">
        <f t="shared" si="7"/>
        <v>8</v>
      </c>
    </row>
    <row r="46" spans="1:23" ht="15.75" thickBot="1" x14ac:dyDescent="0.3">
      <c r="A46" s="7"/>
      <c r="B46" s="4" t="s">
        <v>127</v>
      </c>
      <c r="C46" s="2" t="s">
        <v>22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>
        <v>1</v>
      </c>
      <c r="Q46" s="2" t="s">
        <v>31</v>
      </c>
      <c r="R46" s="2">
        <v>1</v>
      </c>
      <c r="S46" s="2">
        <v>1</v>
      </c>
      <c r="T46" s="2" t="s">
        <v>31</v>
      </c>
      <c r="U46" s="2">
        <v>1</v>
      </c>
      <c r="V46" s="2">
        <f t="shared" si="6"/>
        <v>30</v>
      </c>
      <c r="W46" s="2">
        <f t="shared" si="7"/>
        <v>2</v>
      </c>
    </row>
    <row r="47" spans="1:23" ht="15.75" thickBot="1" x14ac:dyDescent="0.3">
      <c r="A47" s="7"/>
      <c r="B47" s="8" t="s">
        <v>113</v>
      </c>
      <c r="C47" s="10"/>
      <c r="D47" s="10">
        <f t="shared" ref="D47:S47" si="8">D38+D39+D40+D41+D42+D44+D45+D46</f>
        <v>9</v>
      </c>
      <c r="E47" s="10"/>
      <c r="F47" s="10">
        <f t="shared" si="8"/>
        <v>14</v>
      </c>
      <c r="G47" s="10">
        <f t="shared" si="8"/>
        <v>9</v>
      </c>
      <c r="H47" s="10"/>
      <c r="I47" s="10">
        <f t="shared" si="8"/>
        <v>14</v>
      </c>
      <c r="J47" s="10">
        <f t="shared" si="8"/>
        <v>7</v>
      </c>
      <c r="K47" s="10"/>
      <c r="L47" s="10">
        <f t="shared" si="8"/>
        <v>12</v>
      </c>
      <c r="M47" s="10">
        <f t="shared" si="8"/>
        <v>7</v>
      </c>
      <c r="N47" s="10"/>
      <c r="O47" s="10">
        <f t="shared" si="8"/>
        <v>12</v>
      </c>
      <c r="P47" s="10">
        <f t="shared" si="8"/>
        <v>7</v>
      </c>
      <c r="Q47" s="10"/>
      <c r="R47" s="10">
        <f t="shared" si="8"/>
        <v>12</v>
      </c>
      <c r="S47" s="10">
        <f t="shared" si="8"/>
        <v>7</v>
      </c>
      <c r="T47" s="10"/>
      <c r="U47" s="10">
        <f>U38+U39+U40+U41+U42+U44+U45+U46</f>
        <v>12</v>
      </c>
      <c r="V47" s="10">
        <f>SUM(V38:V46)</f>
        <v>690</v>
      </c>
      <c r="W47" s="10">
        <f>SUM(W38:W46)</f>
        <v>80</v>
      </c>
    </row>
    <row r="48" spans="1:23" ht="15.75" thickBot="1" x14ac:dyDescent="0.3">
      <c r="A48" s="7"/>
      <c r="B48" s="119" t="s">
        <v>51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</row>
    <row r="49" spans="1:23" ht="15.75" thickBot="1" x14ac:dyDescent="0.3">
      <c r="A49" s="107" t="s">
        <v>1</v>
      </c>
      <c r="B49" s="107" t="s">
        <v>2</v>
      </c>
      <c r="C49" s="110" t="s">
        <v>3</v>
      </c>
      <c r="D49" s="114" t="s">
        <v>213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10" t="s">
        <v>10</v>
      </c>
      <c r="W49" s="110" t="s">
        <v>11</v>
      </c>
    </row>
    <row r="50" spans="1:23" ht="15.75" thickBot="1" x14ac:dyDescent="0.3">
      <c r="A50" s="108"/>
      <c r="B50" s="108"/>
      <c r="C50" s="111"/>
      <c r="D50" s="114" t="s">
        <v>209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6"/>
      <c r="V50" s="111"/>
      <c r="W50" s="111"/>
    </row>
    <row r="51" spans="1:23" ht="15.75" thickBot="1" x14ac:dyDescent="0.3">
      <c r="A51" s="108"/>
      <c r="B51" s="108"/>
      <c r="C51" s="111"/>
      <c r="D51" s="104" t="s">
        <v>4</v>
      </c>
      <c r="E51" s="105"/>
      <c r="F51" s="106"/>
      <c r="G51" s="104" t="s">
        <v>5</v>
      </c>
      <c r="H51" s="105"/>
      <c r="I51" s="106"/>
      <c r="J51" s="104" t="s">
        <v>6</v>
      </c>
      <c r="K51" s="105"/>
      <c r="L51" s="106"/>
      <c r="M51" s="104" t="s">
        <v>7</v>
      </c>
      <c r="N51" s="105"/>
      <c r="O51" s="106"/>
      <c r="P51" s="104" t="s">
        <v>8</v>
      </c>
      <c r="Q51" s="105"/>
      <c r="R51" s="106"/>
      <c r="S51" s="104" t="s">
        <v>9</v>
      </c>
      <c r="T51" s="105"/>
      <c r="U51" s="106"/>
      <c r="V51" s="111"/>
      <c r="W51" s="111"/>
    </row>
    <row r="52" spans="1:23" ht="15.75" thickBot="1" x14ac:dyDescent="0.3">
      <c r="A52" s="109"/>
      <c r="B52" s="109"/>
      <c r="C52" s="112"/>
      <c r="D52" s="2" t="s">
        <v>12</v>
      </c>
      <c r="E52" s="2" t="s">
        <v>13</v>
      </c>
      <c r="F52" s="2" t="s">
        <v>14</v>
      </c>
      <c r="G52" s="2" t="s">
        <v>12</v>
      </c>
      <c r="H52" s="2" t="s">
        <v>13</v>
      </c>
      <c r="I52" s="2" t="s">
        <v>14</v>
      </c>
      <c r="J52" s="2" t="s">
        <v>12</v>
      </c>
      <c r="K52" s="2" t="s">
        <v>13</v>
      </c>
      <c r="L52" s="2" t="s">
        <v>14</v>
      </c>
      <c r="M52" s="2" t="s">
        <v>12</v>
      </c>
      <c r="N52" s="2" t="s">
        <v>13</v>
      </c>
      <c r="O52" s="2" t="s">
        <v>14</v>
      </c>
      <c r="P52" s="2" t="s">
        <v>12</v>
      </c>
      <c r="Q52" s="2" t="s">
        <v>13</v>
      </c>
      <c r="R52" s="2" t="s">
        <v>14</v>
      </c>
      <c r="S52" s="2" t="s">
        <v>12</v>
      </c>
      <c r="T52" s="2" t="s">
        <v>13</v>
      </c>
      <c r="U52" s="27" t="s">
        <v>14</v>
      </c>
      <c r="V52" s="112"/>
      <c r="W52" s="112"/>
    </row>
    <row r="53" spans="1:23" ht="15.75" thickBot="1" x14ac:dyDescent="0.3">
      <c r="A53" s="16"/>
      <c r="B53" s="4" t="s">
        <v>112</v>
      </c>
      <c r="C53" s="2" t="s">
        <v>28</v>
      </c>
      <c r="D53" s="2">
        <v>1</v>
      </c>
      <c r="E53" s="2" t="s">
        <v>28</v>
      </c>
      <c r="F53" s="2">
        <v>2</v>
      </c>
      <c r="G53" s="2">
        <v>1</v>
      </c>
      <c r="H53" s="2" t="s">
        <v>28</v>
      </c>
      <c r="I53" s="2">
        <v>2</v>
      </c>
      <c r="J53" s="2">
        <v>1</v>
      </c>
      <c r="K53" s="2" t="s">
        <v>28</v>
      </c>
      <c r="L53" s="2">
        <v>2</v>
      </c>
      <c r="M53" s="2">
        <v>1</v>
      </c>
      <c r="N53" s="2" t="s">
        <v>28</v>
      </c>
      <c r="O53" s="2">
        <v>2</v>
      </c>
      <c r="P53" s="2">
        <v>1</v>
      </c>
      <c r="Q53" s="2" t="s">
        <v>28</v>
      </c>
      <c r="R53" s="2">
        <v>2</v>
      </c>
      <c r="S53" s="2">
        <v>1</v>
      </c>
      <c r="T53" s="2" t="s">
        <v>28</v>
      </c>
      <c r="U53" s="2">
        <v>2</v>
      </c>
      <c r="V53" s="2">
        <f t="shared" ref="V53:V64" si="9">(D53+G53+J53+M53+P53+S53)*15</f>
        <v>90</v>
      </c>
      <c r="W53" s="2">
        <f t="shared" ref="W53:W64" si="10">F53+I53+L53+O53+R53+U53</f>
        <v>12</v>
      </c>
    </row>
    <row r="54" spans="1:23" ht="15.75" thickBot="1" x14ac:dyDescent="0.3">
      <c r="A54" s="16"/>
      <c r="B54" s="4" t="s">
        <v>112</v>
      </c>
      <c r="C54" s="2" t="s">
        <v>28</v>
      </c>
      <c r="D54" s="2">
        <v>1</v>
      </c>
      <c r="E54" s="2" t="s">
        <v>28</v>
      </c>
      <c r="F54" s="2">
        <v>2</v>
      </c>
      <c r="G54" s="2">
        <v>1</v>
      </c>
      <c r="H54" s="2" t="s">
        <v>28</v>
      </c>
      <c r="I54" s="2">
        <v>2</v>
      </c>
      <c r="J54" s="2">
        <v>1</v>
      </c>
      <c r="K54" s="2" t="s">
        <v>28</v>
      </c>
      <c r="L54" s="2">
        <v>2</v>
      </c>
      <c r="M54" s="2">
        <v>1</v>
      </c>
      <c r="N54" s="2" t="s">
        <v>28</v>
      </c>
      <c r="O54" s="2">
        <v>2</v>
      </c>
      <c r="P54" s="2">
        <v>1</v>
      </c>
      <c r="Q54" s="2" t="s">
        <v>28</v>
      </c>
      <c r="R54" s="2">
        <v>2</v>
      </c>
      <c r="S54" s="2">
        <v>1</v>
      </c>
      <c r="T54" s="2" t="s">
        <v>28</v>
      </c>
      <c r="U54" s="2">
        <v>2</v>
      </c>
      <c r="V54" s="2">
        <f t="shared" si="9"/>
        <v>90</v>
      </c>
      <c r="W54" s="2">
        <f t="shared" si="10"/>
        <v>12</v>
      </c>
    </row>
    <row r="55" spans="1:23" ht="15.75" thickBot="1" x14ac:dyDescent="0.3">
      <c r="A55" s="16"/>
      <c r="B55" s="5" t="s">
        <v>110</v>
      </c>
      <c r="C55" s="2" t="s">
        <v>22</v>
      </c>
      <c r="D55" s="2">
        <v>1</v>
      </c>
      <c r="E55" s="2" t="s">
        <v>31</v>
      </c>
      <c r="F55" s="2">
        <v>2</v>
      </c>
      <c r="G55" s="2">
        <v>1</v>
      </c>
      <c r="H55" s="2" t="s">
        <v>31</v>
      </c>
      <c r="I55" s="2">
        <v>2</v>
      </c>
      <c r="J55" s="2">
        <v>1</v>
      </c>
      <c r="K55" s="2" t="s">
        <v>31</v>
      </c>
      <c r="L55" s="2">
        <v>2</v>
      </c>
      <c r="M55" s="2">
        <v>1</v>
      </c>
      <c r="N55" s="2" t="s">
        <v>31</v>
      </c>
      <c r="O55" s="2">
        <v>2</v>
      </c>
      <c r="P55" s="2">
        <v>1</v>
      </c>
      <c r="Q55" s="2" t="s">
        <v>31</v>
      </c>
      <c r="R55" s="2">
        <v>2</v>
      </c>
      <c r="S55" s="2">
        <v>1</v>
      </c>
      <c r="T55" s="2" t="s">
        <v>31</v>
      </c>
      <c r="U55" s="2">
        <v>2</v>
      </c>
      <c r="V55" s="2">
        <f t="shared" si="9"/>
        <v>90</v>
      </c>
      <c r="W55" s="2">
        <f t="shared" si="10"/>
        <v>12</v>
      </c>
    </row>
    <row r="56" spans="1:23" ht="15.75" thickBot="1" x14ac:dyDescent="0.3">
      <c r="A56" s="16"/>
      <c r="B56" s="4" t="s">
        <v>52</v>
      </c>
      <c r="C56" s="2" t="s">
        <v>15</v>
      </c>
      <c r="D56" s="2">
        <v>4</v>
      </c>
      <c r="E56" s="2" t="s">
        <v>28</v>
      </c>
      <c r="F56" s="2">
        <v>2</v>
      </c>
      <c r="G56" s="2">
        <v>4</v>
      </c>
      <c r="H56" s="2" t="s">
        <v>28</v>
      </c>
      <c r="I56" s="2">
        <v>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>
        <f t="shared" si="9"/>
        <v>120</v>
      </c>
      <c r="W56" s="2">
        <f t="shared" si="10"/>
        <v>4</v>
      </c>
    </row>
    <row r="57" spans="1:23" ht="24" thickBot="1" x14ac:dyDescent="0.3">
      <c r="A57" s="16"/>
      <c r="B57" s="4" t="s">
        <v>109</v>
      </c>
      <c r="C57" s="2" t="s">
        <v>15</v>
      </c>
      <c r="D57" s="2">
        <v>2</v>
      </c>
      <c r="E57" s="2" t="s">
        <v>16</v>
      </c>
      <c r="F57" s="2">
        <v>1</v>
      </c>
      <c r="G57" s="2">
        <v>2</v>
      </c>
      <c r="H57" s="2" t="s">
        <v>16</v>
      </c>
      <c r="I57" s="2">
        <v>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>
        <f t="shared" si="9"/>
        <v>60</v>
      </c>
      <c r="W57" s="2">
        <f t="shared" si="10"/>
        <v>2</v>
      </c>
    </row>
    <row r="58" spans="1:23" ht="15.75" thickBot="1" x14ac:dyDescent="0.3">
      <c r="A58" s="16"/>
      <c r="B58" s="4" t="s">
        <v>35</v>
      </c>
      <c r="C58" s="2" t="s">
        <v>22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>
        <v>2</v>
      </c>
      <c r="Q58" s="2" t="s">
        <v>31</v>
      </c>
      <c r="R58" s="2">
        <v>1</v>
      </c>
      <c r="S58" s="2">
        <v>2</v>
      </c>
      <c r="T58" s="2" t="s">
        <v>31</v>
      </c>
      <c r="U58" s="2">
        <v>1</v>
      </c>
      <c r="V58" s="2">
        <f t="shared" si="9"/>
        <v>60</v>
      </c>
      <c r="W58" s="2">
        <f t="shared" si="10"/>
        <v>2</v>
      </c>
    </row>
    <row r="59" spans="1:23" ht="15.75" thickBot="1" x14ac:dyDescent="0.3">
      <c r="A59" s="16"/>
      <c r="B59" s="4" t="s">
        <v>60</v>
      </c>
      <c r="C59" s="2" t="s">
        <v>15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>
        <v>2</v>
      </c>
      <c r="Q59" s="2" t="s">
        <v>28</v>
      </c>
      <c r="R59" s="2">
        <v>1</v>
      </c>
      <c r="S59" s="2">
        <v>2</v>
      </c>
      <c r="T59" s="2" t="s">
        <v>28</v>
      </c>
      <c r="U59" s="2">
        <v>1</v>
      </c>
      <c r="V59" s="2">
        <f t="shared" si="9"/>
        <v>60</v>
      </c>
      <c r="W59" s="2">
        <f t="shared" si="10"/>
        <v>2</v>
      </c>
    </row>
    <row r="60" spans="1:23" ht="15.75" thickBot="1" x14ac:dyDescent="0.3">
      <c r="A60" s="35"/>
      <c r="B60" s="4" t="s">
        <v>217</v>
      </c>
      <c r="C60" s="2" t="s">
        <v>15</v>
      </c>
      <c r="D60" s="2">
        <v>2</v>
      </c>
      <c r="E60" s="2" t="s">
        <v>16</v>
      </c>
      <c r="F60" s="2">
        <v>2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>
        <f t="shared" si="9"/>
        <v>30</v>
      </c>
      <c r="W60" s="2">
        <f t="shared" si="10"/>
        <v>2</v>
      </c>
    </row>
    <row r="61" spans="1:23" ht="15.75" thickBot="1" x14ac:dyDescent="0.3">
      <c r="A61" s="35"/>
      <c r="B61" s="4" t="s">
        <v>218</v>
      </c>
      <c r="C61" s="2" t="s">
        <v>15</v>
      </c>
      <c r="D61" s="2"/>
      <c r="E61" s="2"/>
      <c r="F61" s="2"/>
      <c r="G61" s="2">
        <v>2</v>
      </c>
      <c r="H61" s="2" t="s">
        <v>16</v>
      </c>
      <c r="I61" s="2">
        <v>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 t="shared" si="9"/>
        <v>30</v>
      </c>
      <c r="W61" s="2">
        <f t="shared" si="10"/>
        <v>2</v>
      </c>
    </row>
    <row r="62" spans="1:23" ht="15.75" thickBot="1" x14ac:dyDescent="0.3">
      <c r="A62" s="35"/>
      <c r="B62" s="4" t="s">
        <v>219</v>
      </c>
      <c r="C62" s="2" t="s">
        <v>22</v>
      </c>
      <c r="D62" s="2"/>
      <c r="E62" s="2"/>
      <c r="F62" s="2"/>
      <c r="G62" s="2"/>
      <c r="H62" s="2"/>
      <c r="I62" s="2"/>
      <c r="J62" s="2">
        <v>2</v>
      </c>
      <c r="K62" s="2" t="s">
        <v>28</v>
      </c>
      <c r="L62" s="2">
        <v>2</v>
      </c>
      <c r="M62" s="2"/>
      <c r="N62" s="2"/>
      <c r="O62" s="2"/>
      <c r="P62" s="2"/>
      <c r="Q62" s="2"/>
      <c r="R62" s="2"/>
      <c r="S62" s="2"/>
      <c r="T62" s="2"/>
      <c r="U62" s="2"/>
      <c r="V62" s="2">
        <f t="shared" si="9"/>
        <v>30</v>
      </c>
      <c r="W62" s="2">
        <f t="shared" si="10"/>
        <v>2</v>
      </c>
    </row>
    <row r="63" spans="1:23" ht="15.75" thickBot="1" x14ac:dyDescent="0.3">
      <c r="A63" s="35"/>
      <c r="B63" s="4" t="s">
        <v>220</v>
      </c>
      <c r="C63" s="2" t="s">
        <v>22</v>
      </c>
      <c r="D63" s="2"/>
      <c r="E63" s="2"/>
      <c r="F63" s="2"/>
      <c r="G63" s="2"/>
      <c r="H63" s="2"/>
      <c r="I63" s="2"/>
      <c r="J63" s="2"/>
      <c r="K63" s="2"/>
      <c r="L63" s="5"/>
      <c r="M63" s="2">
        <v>2</v>
      </c>
      <c r="N63" s="2" t="s">
        <v>28</v>
      </c>
      <c r="O63" s="2">
        <v>3</v>
      </c>
      <c r="P63" s="2"/>
      <c r="Q63" s="2"/>
      <c r="R63" s="2"/>
      <c r="S63" s="2"/>
      <c r="T63" s="2"/>
      <c r="U63" s="2"/>
      <c r="V63" s="2">
        <f t="shared" si="9"/>
        <v>30</v>
      </c>
      <c r="W63" s="2">
        <f t="shared" si="10"/>
        <v>3</v>
      </c>
    </row>
    <row r="64" spans="1:23" ht="15.75" thickBot="1" x14ac:dyDescent="0.3">
      <c r="A64" s="16"/>
      <c r="B64" s="4" t="s">
        <v>57</v>
      </c>
      <c r="C64" s="2" t="s">
        <v>22</v>
      </c>
      <c r="D64" s="2">
        <v>1</v>
      </c>
      <c r="E64" s="2" t="s">
        <v>16</v>
      </c>
      <c r="F64" s="2">
        <v>1</v>
      </c>
      <c r="G64" s="2">
        <v>1</v>
      </c>
      <c r="H64" s="2" t="s">
        <v>16</v>
      </c>
      <c r="I64" s="2">
        <v>1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>
        <f t="shared" si="9"/>
        <v>30</v>
      </c>
      <c r="W64" s="2">
        <f t="shared" si="10"/>
        <v>2</v>
      </c>
    </row>
    <row r="65" spans="1:23" ht="15.75" thickBot="1" x14ac:dyDescent="0.3">
      <c r="A65" s="7"/>
      <c r="B65" s="8" t="s">
        <v>26</v>
      </c>
      <c r="C65" s="9"/>
      <c r="D65" s="10">
        <f>SUM(D53:D64)</f>
        <v>12</v>
      </c>
      <c r="E65" s="10"/>
      <c r="F65" s="10">
        <f>SUM(F53:F64)</f>
        <v>12</v>
      </c>
      <c r="G65" s="10">
        <f>SUM(G53:G64)</f>
        <v>12</v>
      </c>
      <c r="H65" s="10"/>
      <c r="I65" s="10">
        <f>SUM(I53:I64)</f>
        <v>12</v>
      </c>
      <c r="J65" s="10">
        <f>SUM(J53:J64)</f>
        <v>5</v>
      </c>
      <c r="K65" s="10"/>
      <c r="L65" s="10">
        <f>SUM(L53:L64)</f>
        <v>8</v>
      </c>
      <c r="M65" s="10">
        <f>SUM(M53:M64)</f>
        <v>5</v>
      </c>
      <c r="N65" s="10"/>
      <c r="O65" s="10">
        <f>SUM(O53:O64)</f>
        <v>9</v>
      </c>
      <c r="P65" s="10">
        <f>SUM(P53:P64)</f>
        <v>7</v>
      </c>
      <c r="Q65" s="10"/>
      <c r="R65" s="10">
        <f>SUM(R53:R64)</f>
        <v>8</v>
      </c>
      <c r="S65" s="10">
        <f>SUM(S53:S64)</f>
        <v>7</v>
      </c>
      <c r="T65" s="10"/>
      <c r="U65" s="10">
        <f>SUM(U53:U64)</f>
        <v>8</v>
      </c>
      <c r="V65" s="10">
        <f>SUM(V53:V64)</f>
        <v>720</v>
      </c>
      <c r="W65" s="10">
        <f>SUM(W53:W64)</f>
        <v>57</v>
      </c>
    </row>
    <row r="67" spans="1:23" x14ac:dyDescent="0.25">
      <c r="A67" s="18" t="s">
        <v>95</v>
      </c>
    </row>
    <row r="68" spans="1:23" x14ac:dyDescent="0.25">
      <c r="A68" s="30" t="s">
        <v>129</v>
      </c>
    </row>
    <row r="69" spans="1:23" x14ac:dyDescent="0.25">
      <c r="A69" s="21" t="s">
        <v>70</v>
      </c>
    </row>
    <row r="70" spans="1:23" x14ac:dyDescent="0.25">
      <c r="A70" s="21" t="s">
        <v>107</v>
      </c>
      <c r="E70" s="21" t="s">
        <v>71</v>
      </c>
    </row>
    <row r="71" spans="1:23" x14ac:dyDescent="0.25">
      <c r="A71" s="21" t="s">
        <v>106</v>
      </c>
      <c r="E71" s="21" t="s">
        <v>105</v>
      </c>
    </row>
    <row r="72" spans="1:23" x14ac:dyDescent="0.25">
      <c r="A72" s="21" t="s">
        <v>103</v>
      </c>
      <c r="E72" s="21" t="s">
        <v>102</v>
      </c>
    </row>
    <row r="73" spans="1:23" x14ac:dyDescent="0.25">
      <c r="A73" s="21" t="s">
        <v>155</v>
      </c>
      <c r="E73" s="21" t="s">
        <v>100</v>
      </c>
    </row>
    <row r="74" spans="1:23" x14ac:dyDescent="0.25">
      <c r="A74" s="21" t="s">
        <v>156</v>
      </c>
      <c r="E74" s="21" t="s">
        <v>97</v>
      </c>
    </row>
    <row r="75" spans="1:23" x14ac:dyDescent="0.25">
      <c r="A75" s="21" t="s">
        <v>130</v>
      </c>
      <c r="E75" s="21" t="s">
        <v>104</v>
      </c>
    </row>
    <row r="76" spans="1:23" x14ac:dyDescent="0.25">
      <c r="A76" s="21" t="s">
        <v>157</v>
      </c>
    </row>
  </sheetData>
  <sheetProtection algorithmName="SHA-512" hashValue="vMGyA1Cpej7eWOtfhMmr2vqBWYSjPdA6jtxo8ZEg3jaWisvNmrHwW3BbjAzF+HIilT1n8MqETIStFWa1YCmnRg==" saltValue="/sxkRdsXPHguUBAZpImLyw==" spinCount="100000" sheet="1" objects="1" scenarios="1"/>
  <mergeCells count="58">
    <mergeCell ref="D43:U43"/>
    <mergeCell ref="M5:O5"/>
    <mergeCell ref="P5:R5"/>
    <mergeCell ref="S5:U5"/>
    <mergeCell ref="D5:F5"/>
    <mergeCell ref="G5:I5"/>
    <mergeCell ref="J5:L5"/>
    <mergeCell ref="A17:V17"/>
    <mergeCell ref="A18:A21"/>
    <mergeCell ref="B18:B21"/>
    <mergeCell ref="C18:C21"/>
    <mergeCell ref="D18:U18"/>
    <mergeCell ref="V18:V21"/>
    <mergeCell ref="A33:V33"/>
    <mergeCell ref="A34:A37"/>
    <mergeCell ref="B34:B37"/>
    <mergeCell ref="A1:W1"/>
    <mergeCell ref="A2:V2"/>
    <mergeCell ref="D3:U3"/>
    <mergeCell ref="D4:U4"/>
    <mergeCell ref="A3:A6"/>
    <mergeCell ref="B3:B6"/>
    <mergeCell ref="C3:C6"/>
    <mergeCell ref="V3:V6"/>
    <mergeCell ref="W3:W6"/>
    <mergeCell ref="W18:W21"/>
    <mergeCell ref="D19:U19"/>
    <mergeCell ref="D20:F20"/>
    <mergeCell ref="G20:I20"/>
    <mergeCell ref="J20:L20"/>
    <mergeCell ref="M20:O20"/>
    <mergeCell ref="P20:R20"/>
    <mergeCell ref="S20:U20"/>
    <mergeCell ref="C34:C37"/>
    <mergeCell ref="D34:U34"/>
    <mergeCell ref="V34:V37"/>
    <mergeCell ref="W34:W37"/>
    <mergeCell ref="D35:U35"/>
    <mergeCell ref="D36:F36"/>
    <mergeCell ref="G36:I36"/>
    <mergeCell ref="J36:L36"/>
    <mergeCell ref="M36:O36"/>
    <mergeCell ref="P36:R36"/>
    <mergeCell ref="S36:U36"/>
    <mergeCell ref="B48:W48"/>
    <mergeCell ref="A49:A52"/>
    <mergeCell ref="B49:B52"/>
    <mergeCell ref="C49:C52"/>
    <mergeCell ref="D49:U49"/>
    <mergeCell ref="V49:V52"/>
    <mergeCell ref="W49:W52"/>
    <mergeCell ref="D50:U50"/>
    <mergeCell ref="D51:F51"/>
    <mergeCell ref="G51:I51"/>
    <mergeCell ref="J51:L51"/>
    <mergeCell ref="M51:O51"/>
    <mergeCell ref="P51:R51"/>
    <mergeCell ref="S51:U51"/>
  </mergeCells>
  <pageMargins left="0.33" right="0.28000000000000003" top="0.55000000000000004" bottom="0.35" header="0.31496062992125984" footer="0.31496062992125984"/>
  <pageSetup paperSize="9" scale="7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4"/>
  <sheetViews>
    <sheetView showGridLines="0" view="pageBreakPreview" zoomScale="115" zoomScaleNormal="100" zoomScaleSheetLayoutView="115" workbookViewId="0">
      <selection activeCell="P67" sqref="P67:R70"/>
    </sheetView>
  </sheetViews>
  <sheetFormatPr defaultRowHeight="15" x14ac:dyDescent="0.25"/>
  <cols>
    <col min="2" max="2" width="26.140625" customWidth="1"/>
    <col min="3" max="10" width="6.42578125" customWidth="1"/>
    <col min="11" max="11" width="6.42578125" style="45" customWidth="1"/>
    <col min="12" max="24" width="6.42578125" customWidth="1"/>
  </cols>
  <sheetData>
    <row r="1" spans="1:23" ht="19.5" thickBot="1" x14ac:dyDescent="0.35">
      <c r="A1" s="141" t="s">
        <v>249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36"/>
    </row>
    <row r="3" spans="1:23" ht="15.75" thickBot="1" x14ac:dyDescent="0.3">
      <c r="A3" s="133" t="s">
        <v>1</v>
      </c>
      <c r="B3" s="133" t="s">
        <v>2</v>
      </c>
      <c r="C3" s="136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36" t="s">
        <v>10</v>
      </c>
      <c r="W3" s="136" t="s">
        <v>11</v>
      </c>
    </row>
    <row r="4" spans="1:23" ht="15.75" thickBot="1" x14ac:dyDescent="0.3">
      <c r="A4" s="134"/>
      <c r="B4" s="134"/>
      <c r="C4" s="137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37"/>
      <c r="W4" s="137"/>
    </row>
    <row r="5" spans="1:23" ht="15.75" thickBot="1" x14ac:dyDescent="0.3">
      <c r="A5" s="134"/>
      <c r="B5" s="134"/>
      <c r="C5" s="137"/>
      <c r="D5" s="127" t="s">
        <v>4</v>
      </c>
      <c r="E5" s="128"/>
      <c r="F5" s="129"/>
      <c r="G5" s="127" t="s">
        <v>5</v>
      </c>
      <c r="H5" s="128"/>
      <c r="I5" s="129"/>
      <c r="J5" s="127" t="s">
        <v>6</v>
      </c>
      <c r="K5" s="128"/>
      <c r="L5" s="129"/>
      <c r="M5" s="127" t="s">
        <v>7</v>
      </c>
      <c r="N5" s="128"/>
      <c r="O5" s="129"/>
      <c r="P5" s="127" t="s">
        <v>8</v>
      </c>
      <c r="Q5" s="128"/>
      <c r="R5" s="129"/>
      <c r="S5" s="127" t="s">
        <v>9</v>
      </c>
      <c r="T5" s="128"/>
      <c r="U5" s="129"/>
      <c r="V5" s="137"/>
      <c r="W5" s="137"/>
    </row>
    <row r="6" spans="1:23" ht="15.75" thickBot="1" x14ac:dyDescent="0.3">
      <c r="A6" s="135"/>
      <c r="B6" s="135"/>
      <c r="C6" s="138"/>
      <c r="D6" s="75" t="s">
        <v>12</v>
      </c>
      <c r="E6" s="75" t="s">
        <v>13</v>
      </c>
      <c r="F6" s="75" t="s">
        <v>14</v>
      </c>
      <c r="G6" s="75" t="s">
        <v>12</v>
      </c>
      <c r="H6" s="75" t="s">
        <v>13</v>
      </c>
      <c r="I6" s="75" t="s">
        <v>14</v>
      </c>
      <c r="J6" s="75" t="s">
        <v>12</v>
      </c>
      <c r="K6" s="75" t="s">
        <v>13</v>
      </c>
      <c r="L6" s="75" t="s">
        <v>14</v>
      </c>
      <c r="M6" s="75" t="s">
        <v>12</v>
      </c>
      <c r="N6" s="75" t="s">
        <v>13</v>
      </c>
      <c r="O6" s="75" t="s">
        <v>14</v>
      </c>
      <c r="P6" s="75" t="s">
        <v>12</v>
      </c>
      <c r="Q6" s="75" t="s">
        <v>13</v>
      </c>
      <c r="R6" s="75" t="s">
        <v>14</v>
      </c>
      <c r="S6" s="75" t="s">
        <v>12</v>
      </c>
      <c r="T6" s="75" t="s">
        <v>13</v>
      </c>
      <c r="U6" s="76" t="s">
        <v>14</v>
      </c>
      <c r="V6" s="138"/>
      <c r="W6" s="138"/>
    </row>
    <row r="7" spans="1:23" ht="30.75" thickBot="1" x14ac:dyDescent="0.3">
      <c r="A7" s="77"/>
      <c r="B7" s="78" t="s">
        <v>303</v>
      </c>
      <c r="C7" s="75" t="s">
        <v>15</v>
      </c>
      <c r="D7" s="75">
        <v>3</v>
      </c>
      <c r="E7" s="75" t="s">
        <v>16</v>
      </c>
      <c r="F7" s="75">
        <v>3</v>
      </c>
      <c r="G7" s="75">
        <v>3</v>
      </c>
      <c r="H7" s="75" t="s">
        <v>16</v>
      </c>
      <c r="I7" s="75">
        <v>3</v>
      </c>
      <c r="J7" s="75">
        <v>3</v>
      </c>
      <c r="K7" s="75" t="s">
        <v>16</v>
      </c>
      <c r="L7" s="75">
        <v>3</v>
      </c>
      <c r="M7" s="75">
        <v>3</v>
      </c>
      <c r="N7" s="75" t="s">
        <v>16</v>
      </c>
      <c r="O7" s="75">
        <v>3</v>
      </c>
      <c r="P7" s="75">
        <v>3</v>
      </c>
      <c r="Q7" s="75" t="s">
        <v>16</v>
      </c>
      <c r="R7" s="75">
        <v>3</v>
      </c>
      <c r="S7" s="75">
        <v>3</v>
      </c>
      <c r="T7" s="75" t="s">
        <v>16</v>
      </c>
      <c r="U7" s="75">
        <v>3</v>
      </c>
      <c r="V7" s="75">
        <f>(D7+G7+J7+M7+P7+S7)*15</f>
        <v>270</v>
      </c>
      <c r="W7" s="75">
        <f>F7+I7+L7+O7+R7+U7</f>
        <v>18</v>
      </c>
    </row>
    <row r="8" spans="1:23" ht="30.75" thickBot="1" x14ac:dyDescent="0.3">
      <c r="A8" s="77"/>
      <c r="B8" s="78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f t="shared" ref="V8:V15" si="0">(D8+G8+J8+M8+P8+S8)*15</f>
        <v>0</v>
      </c>
      <c r="W8" s="75">
        <f>F8+I8+L8+O8+R8+U8</f>
        <v>0</v>
      </c>
    </row>
    <row r="9" spans="1:23" ht="15.75" thickBot="1" x14ac:dyDescent="0.3">
      <c r="A9" s="77"/>
      <c r="B9" s="79" t="s">
        <v>124</v>
      </c>
      <c r="C9" s="75" t="s">
        <v>15</v>
      </c>
      <c r="D9" s="75"/>
      <c r="E9" s="75"/>
      <c r="F9" s="75"/>
      <c r="G9" s="75"/>
      <c r="H9" s="75"/>
      <c r="I9" s="75"/>
      <c r="J9" s="80">
        <v>1</v>
      </c>
      <c r="K9" s="80" t="s">
        <v>16</v>
      </c>
      <c r="L9" s="80">
        <v>1</v>
      </c>
      <c r="M9" s="80">
        <v>1</v>
      </c>
      <c r="N9" s="75" t="s">
        <v>16</v>
      </c>
      <c r="O9" s="75">
        <v>1</v>
      </c>
      <c r="P9" s="75"/>
      <c r="Q9" s="75"/>
      <c r="R9" s="75"/>
      <c r="S9" s="75"/>
      <c r="T9" s="75"/>
      <c r="U9" s="75"/>
      <c r="V9" s="75">
        <f t="shared" si="0"/>
        <v>30</v>
      </c>
      <c r="W9" s="75">
        <f>F9+I9+L9+O9+R9+U9</f>
        <v>2</v>
      </c>
    </row>
    <row r="10" spans="1:23" ht="15.75" thickBot="1" x14ac:dyDescent="0.3">
      <c r="A10" s="77"/>
      <c r="B10" s="78" t="s">
        <v>19</v>
      </c>
      <c r="C10" s="75" t="s">
        <v>15</v>
      </c>
      <c r="D10" s="75"/>
      <c r="E10" s="75"/>
      <c r="F10" s="75"/>
      <c r="G10" s="75">
        <v>2</v>
      </c>
      <c r="H10" s="75" t="s">
        <v>16</v>
      </c>
      <c r="I10" s="75">
        <v>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f t="shared" si="0"/>
        <v>30</v>
      </c>
      <c r="W10" s="75">
        <f t="shared" ref="W10:W14" si="1">F10+I10+L10+O10+R10+U10</f>
        <v>2</v>
      </c>
    </row>
    <row r="11" spans="1:23" ht="15.75" thickBot="1" x14ac:dyDescent="0.3">
      <c r="A11" s="77"/>
      <c r="B11" s="78" t="s">
        <v>20</v>
      </c>
      <c r="C11" s="75" t="s">
        <v>15</v>
      </c>
      <c r="D11" s="75">
        <v>2</v>
      </c>
      <c r="E11" s="75" t="s">
        <v>16</v>
      </c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>
        <f t="shared" si="0"/>
        <v>30</v>
      </c>
      <c r="W11" s="75">
        <f t="shared" si="1"/>
        <v>2</v>
      </c>
    </row>
    <row r="12" spans="1:23" ht="15.75" thickBot="1" x14ac:dyDescent="0.3">
      <c r="A12" s="77"/>
      <c r="B12" s="78" t="s">
        <v>47</v>
      </c>
      <c r="C12" s="75" t="s">
        <v>15</v>
      </c>
      <c r="D12" s="75">
        <v>1</v>
      </c>
      <c r="E12" s="75" t="s">
        <v>16</v>
      </c>
      <c r="F12" s="75">
        <v>1</v>
      </c>
      <c r="G12" s="75">
        <v>1</v>
      </c>
      <c r="H12" s="75" t="s">
        <v>16</v>
      </c>
      <c r="I12" s="75">
        <v>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>
        <f t="shared" si="0"/>
        <v>30</v>
      </c>
      <c r="W12" s="75">
        <f t="shared" si="1"/>
        <v>2</v>
      </c>
    </row>
    <row r="13" spans="1:23" ht="15.75" thickBot="1" x14ac:dyDescent="0.3">
      <c r="A13" s="77"/>
      <c r="B13" s="78" t="s">
        <v>21</v>
      </c>
      <c r="C13" s="75" t="s">
        <v>22</v>
      </c>
      <c r="D13" s="75">
        <v>1</v>
      </c>
      <c r="E13" s="75" t="s">
        <v>23</v>
      </c>
      <c r="F13" s="75"/>
      <c r="G13" s="75">
        <v>1</v>
      </c>
      <c r="H13" s="75" t="s">
        <v>23</v>
      </c>
      <c r="I13" s="75"/>
      <c r="J13" s="75">
        <v>1</v>
      </c>
      <c r="K13" s="75" t="s">
        <v>23</v>
      </c>
      <c r="L13" s="75"/>
      <c r="M13" s="75">
        <v>1</v>
      </c>
      <c r="N13" s="75" t="s">
        <v>23</v>
      </c>
      <c r="O13" s="75"/>
      <c r="P13" s="75">
        <v>1</v>
      </c>
      <c r="Q13" s="75" t="s">
        <v>23</v>
      </c>
      <c r="R13" s="75"/>
      <c r="S13" s="75"/>
      <c r="T13" s="75"/>
      <c r="U13" s="75"/>
      <c r="V13" s="75">
        <f t="shared" si="0"/>
        <v>75</v>
      </c>
      <c r="W13" s="75">
        <f t="shared" si="1"/>
        <v>0</v>
      </c>
    </row>
    <row r="14" spans="1:23" ht="30.75" thickBot="1" x14ac:dyDescent="0.3">
      <c r="A14" s="77"/>
      <c r="B14" s="78" t="s">
        <v>24</v>
      </c>
      <c r="C14" s="80" t="s">
        <v>22</v>
      </c>
      <c r="D14" s="80"/>
      <c r="E14" s="80" t="s">
        <v>31</v>
      </c>
      <c r="F14" s="80">
        <v>1</v>
      </c>
      <c r="G14" s="80"/>
      <c r="H14" s="80" t="s">
        <v>31</v>
      </c>
      <c r="I14" s="80">
        <v>1</v>
      </c>
      <c r="J14" s="80"/>
      <c r="K14" s="80" t="s">
        <v>31</v>
      </c>
      <c r="L14" s="80">
        <v>1</v>
      </c>
      <c r="M14" s="80"/>
      <c r="N14" s="80" t="s">
        <v>31</v>
      </c>
      <c r="O14" s="80">
        <v>1</v>
      </c>
      <c r="P14" s="80"/>
      <c r="Q14" s="80" t="s">
        <v>31</v>
      </c>
      <c r="R14" s="80">
        <v>1</v>
      </c>
      <c r="S14" s="80"/>
      <c r="T14" s="80" t="s">
        <v>31</v>
      </c>
      <c r="U14" s="80">
        <v>1</v>
      </c>
      <c r="V14" s="80">
        <f t="shared" si="0"/>
        <v>0</v>
      </c>
      <c r="W14" s="80">
        <f t="shared" si="1"/>
        <v>6</v>
      </c>
    </row>
    <row r="15" spans="1:23" ht="30.75" thickBot="1" x14ac:dyDescent="0.3">
      <c r="A15" s="77"/>
      <c r="B15" s="81" t="s">
        <v>25</v>
      </c>
      <c r="C15" s="75" t="s">
        <v>15</v>
      </c>
      <c r="D15" s="75"/>
      <c r="E15" s="75"/>
      <c r="F15" s="75"/>
      <c r="G15" s="75"/>
      <c r="H15" s="75"/>
      <c r="I15" s="75"/>
      <c r="J15" s="75">
        <v>2</v>
      </c>
      <c r="K15" s="75" t="s">
        <v>16</v>
      </c>
      <c r="L15" s="75">
        <v>2</v>
      </c>
      <c r="M15" s="75">
        <v>2</v>
      </c>
      <c r="N15" s="75" t="s">
        <v>16</v>
      </c>
      <c r="O15" s="75">
        <v>2</v>
      </c>
      <c r="P15" s="75"/>
      <c r="Q15" s="75"/>
      <c r="R15" s="75"/>
      <c r="S15" s="75"/>
      <c r="T15" s="75"/>
      <c r="U15" s="75"/>
      <c r="V15" s="75">
        <f t="shared" si="0"/>
        <v>60</v>
      </c>
      <c r="W15" s="75">
        <f>F15+I15+L15+O15+R15+U15</f>
        <v>4</v>
      </c>
    </row>
    <row r="16" spans="1:23" ht="15.75" thickBot="1" x14ac:dyDescent="0.3">
      <c r="A16" s="82"/>
      <c r="B16" s="83" t="s">
        <v>26</v>
      </c>
      <c r="C16" s="84"/>
      <c r="D16" s="72">
        <f t="shared" ref="D16:S16" si="2">SUM(D7:D15)</f>
        <v>7</v>
      </c>
      <c r="E16" s="72"/>
      <c r="F16" s="72">
        <f t="shared" si="2"/>
        <v>7</v>
      </c>
      <c r="G16" s="72">
        <f t="shared" si="2"/>
        <v>7</v>
      </c>
      <c r="H16" s="72"/>
      <c r="I16" s="72">
        <f t="shared" si="2"/>
        <v>7</v>
      </c>
      <c r="J16" s="72">
        <f t="shared" si="2"/>
        <v>7</v>
      </c>
      <c r="K16" s="72"/>
      <c r="L16" s="72">
        <f t="shared" si="2"/>
        <v>7</v>
      </c>
      <c r="M16" s="72">
        <f t="shared" si="2"/>
        <v>7</v>
      </c>
      <c r="N16" s="72"/>
      <c r="O16" s="72">
        <f t="shared" si="2"/>
        <v>7</v>
      </c>
      <c r="P16" s="72">
        <f t="shared" si="2"/>
        <v>4</v>
      </c>
      <c r="Q16" s="72"/>
      <c r="R16" s="72">
        <f t="shared" si="2"/>
        <v>4</v>
      </c>
      <c r="S16" s="72">
        <f t="shared" si="2"/>
        <v>3</v>
      </c>
      <c r="T16" s="72"/>
      <c r="U16" s="72">
        <f>SUM(U7:U15)</f>
        <v>4</v>
      </c>
      <c r="V16" s="72">
        <f>SUM(V7:V15)</f>
        <v>525</v>
      </c>
      <c r="W16" s="72">
        <f>SUM(W7:W15)</f>
        <v>36</v>
      </c>
    </row>
    <row r="17" spans="1:23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70"/>
    </row>
    <row r="18" spans="1:23" ht="15.75" thickBot="1" x14ac:dyDescent="0.3">
      <c r="A18" s="133" t="s">
        <v>1</v>
      </c>
      <c r="B18" s="133" t="s">
        <v>2</v>
      </c>
      <c r="C18" s="136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36" t="s">
        <v>10</v>
      </c>
      <c r="W18" s="136" t="s">
        <v>11</v>
      </c>
    </row>
    <row r="19" spans="1:23" ht="15.75" thickBot="1" x14ac:dyDescent="0.3">
      <c r="A19" s="134"/>
      <c r="B19" s="134"/>
      <c r="C19" s="137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37"/>
      <c r="W19" s="137"/>
    </row>
    <row r="20" spans="1:23" ht="15.75" thickBot="1" x14ac:dyDescent="0.3">
      <c r="A20" s="134"/>
      <c r="B20" s="134"/>
      <c r="C20" s="137"/>
      <c r="D20" s="127" t="s">
        <v>4</v>
      </c>
      <c r="E20" s="128"/>
      <c r="F20" s="129"/>
      <c r="G20" s="127" t="s">
        <v>5</v>
      </c>
      <c r="H20" s="128"/>
      <c r="I20" s="129"/>
      <c r="J20" s="127" t="s">
        <v>6</v>
      </c>
      <c r="K20" s="128"/>
      <c r="L20" s="129"/>
      <c r="M20" s="127" t="s">
        <v>7</v>
      </c>
      <c r="N20" s="128"/>
      <c r="O20" s="129"/>
      <c r="P20" s="127" t="s">
        <v>8</v>
      </c>
      <c r="Q20" s="128"/>
      <c r="R20" s="129"/>
      <c r="S20" s="127" t="s">
        <v>9</v>
      </c>
      <c r="T20" s="128"/>
      <c r="U20" s="129"/>
      <c r="V20" s="137"/>
      <c r="W20" s="137"/>
    </row>
    <row r="21" spans="1:23" ht="15.75" thickBot="1" x14ac:dyDescent="0.3">
      <c r="A21" s="135"/>
      <c r="B21" s="135"/>
      <c r="C21" s="138"/>
      <c r="D21" s="75" t="s">
        <v>12</v>
      </c>
      <c r="E21" s="75" t="s">
        <v>13</v>
      </c>
      <c r="F21" s="75" t="s">
        <v>14</v>
      </c>
      <c r="G21" s="75" t="s">
        <v>12</v>
      </c>
      <c r="H21" s="75" t="s">
        <v>13</v>
      </c>
      <c r="I21" s="75" t="s">
        <v>14</v>
      </c>
      <c r="J21" s="75" t="s">
        <v>12</v>
      </c>
      <c r="K21" s="75" t="s">
        <v>13</v>
      </c>
      <c r="L21" s="75" t="s">
        <v>14</v>
      </c>
      <c r="M21" s="75" t="s">
        <v>12</v>
      </c>
      <c r="N21" s="75" t="s">
        <v>13</v>
      </c>
      <c r="O21" s="75" t="s">
        <v>14</v>
      </c>
      <c r="P21" s="75" t="s">
        <v>12</v>
      </c>
      <c r="Q21" s="75" t="s">
        <v>13</v>
      </c>
      <c r="R21" s="75" t="s">
        <v>14</v>
      </c>
      <c r="S21" s="75" t="s">
        <v>12</v>
      </c>
      <c r="T21" s="75" t="s">
        <v>13</v>
      </c>
      <c r="U21" s="76" t="s">
        <v>14</v>
      </c>
      <c r="V21" s="138"/>
      <c r="W21" s="138"/>
    </row>
    <row r="22" spans="1:23" ht="15.75" thickBot="1" x14ac:dyDescent="0.3">
      <c r="A22" s="77"/>
      <c r="B22" s="78" t="s">
        <v>304</v>
      </c>
      <c r="C22" s="75" t="s">
        <v>15</v>
      </c>
      <c r="D22" s="75">
        <v>2</v>
      </c>
      <c r="E22" s="75" t="s">
        <v>28</v>
      </c>
      <c r="F22" s="75">
        <v>2</v>
      </c>
      <c r="G22" s="75">
        <v>2</v>
      </c>
      <c r="H22" s="75" t="s">
        <v>28</v>
      </c>
      <c r="I22" s="75">
        <v>2</v>
      </c>
      <c r="J22" s="75">
        <v>1</v>
      </c>
      <c r="K22" s="75" t="s">
        <v>28</v>
      </c>
      <c r="L22" s="75">
        <v>1</v>
      </c>
      <c r="M22" s="75">
        <v>1</v>
      </c>
      <c r="N22" s="90" t="s">
        <v>28</v>
      </c>
      <c r="O22" s="75">
        <v>1</v>
      </c>
      <c r="P22" s="75">
        <v>1</v>
      </c>
      <c r="Q22" s="75" t="s">
        <v>28</v>
      </c>
      <c r="R22" s="75">
        <v>1</v>
      </c>
      <c r="S22" s="75"/>
      <c r="T22" s="90"/>
      <c r="U22" s="75"/>
      <c r="V22" s="75">
        <f t="shared" ref="V22:V30" si="3">(D22+G22+J22+M22+P22+S22)*15</f>
        <v>105</v>
      </c>
      <c r="W22" s="75">
        <f>F22+I22+L22+O22+R22+U22</f>
        <v>7</v>
      </c>
    </row>
    <row r="23" spans="1:23" ht="15.75" thickBot="1" x14ac:dyDescent="0.3">
      <c r="A23" s="77"/>
      <c r="B23" s="78" t="s">
        <v>305</v>
      </c>
      <c r="C23" s="75" t="s">
        <v>15</v>
      </c>
      <c r="D23" s="75">
        <v>2</v>
      </c>
      <c r="E23" s="75" t="s">
        <v>28</v>
      </c>
      <c r="F23" s="75">
        <v>2</v>
      </c>
      <c r="G23" s="75">
        <v>2</v>
      </c>
      <c r="H23" s="75" t="s">
        <v>28</v>
      </c>
      <c r="I23" s="75">
        <v>2</v>
      </c>
      <c r="J23" s="75">
        <v>1</v>
      </c>
      <c r="K23" s="75" t="s">
        <v>28</v>
      </c>
      <c r="L23" s="75">
        <v>1</v>
      </c>
      <c r="M23" s="75">
        <v>1</v>
      </c>
      <c r="N23" s="90" t="s">
        <v>28</v>
      </c>
      <c r="O23" s="75">
        <v>1</v>
      </c>
      <c r="P23" s="75">
        <v>1</v>
      </c>
      <c r="Q23" s="75" t="s">
        <v>28</v>
      </c>
      <c r="R23" s="75">
        <v>1</v>
      </c>
      <c r="S23" s="75"/>
      <c r="T23" s="90"/>
      <c r="U23" s="75"/>
      <c r="V23" s="75">
        <f t="shared" si="3"/>
        <v>105</v>
      </c>
      <c r="W23" s="75">
        <f t="shared" ref="W23:W30" si="4">F23+I23+L23+O23+R23+U23</f>
        <v>7</v>
      </c>
    </row>
    <row r="24" spans="1:23" ht="15.75" thickBot="1" x14ac:dyDescent="0.3">
      <c r="A24" s="77"/>
      <c r="B24" s="78" t="s">
        <v>306</v>
      </c>
      <c r="C24" s="75" t="s">
        <v>15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90"/>
      <c r="O24" s="75"/>
      <c r="P24" s="75">
        <v>1</v>
      </c>
      <c r="Q24" s="75" t="s">
        <v>28</v>
      </c>
      <c r="R24" s="75">
        <v>1</v>
      </c>
      <c r="S24" s="75">
        <v>2</v>
      </c>
      <c r="T24" s="90" t="s">
        <v>28</v>
      </c>
      <c r="U24" s="75">
        <v>2</v>
      </c>
      <c r="V24" s="75">
        <f t="shared" si="3"/>
        <v>45</v>
      </c>
      <c r="W24" s="75">
        <f t="shared" si="4"/>
        <v>3</v>
      </c>
    </row>
    <row r="25" spans="1:23" ht="30.75" thickBot="1" x14ac:dyDescent="0.3">
      <c r="A25" s="77"/>
      <c r="B25" s="81" t="s">
        <v>122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>
        <f t="shared" si="3"/>
        <v>0</v>
      </c>
      <c r="W25" s="75">
        <f t="shared" si="4"/>
        <v>0</v>
      </c>
    </row>
    <row r="26" spans="1:23" ht="15.75" thickBot="1" x14ac:dyDescent="0.3">
      <c r="A26" s="77"/>
      <c r="B26" s="78" t="s">
        <v>158</v>
      </c>
      <c r="C26" s="75" t="s">
        <v>22</v>
      </c>
      <c r="D26" s="75">
        <v>1</v>
      </c>
      <c r="E26" s="75" t="s">
        <v>28</v>
      </c>
      <c r="F26" s="75">
        <v>3</v>
      </c>
      <c r="G26" s="75">
        <v>1</v>
      </c>
      <c r="H26" s="75" t="s">
        <v>28</v>
      </c>
      <c r="I26" s="75">
        <v>3</v>
      </c>
      <c r="J26" s="75">
        <v>1</v>
      </c>
      <c r="K26" s="96" t="s">
        <v>28</v>
      </c>
      <c r="L26" s="90">
        <v>3</v>
      </c>
      <c r="M26" s="75">
        <v>1</v>
      </c>
      <c r="N26" s="75" t="s">
        <v>28</v>
      </c>
      <c r="O26" s="75">
        <v>3</v>
      </c>
      <c r="P26" s="75">
        <v>1</v>
      </c>
      <c r="Q26" s="75" t="s">
        <v>28</v>
      </c>
      <c r="R26" s="75">
        <v>3</v>
      </c>
      <c r="S26" s="75">
        <v>1</v>
      </c>
      <c r="T26" s="75" t="s">
        <v>28</v>
      </c>
      <c r="U26" s="75">
        <v>3</v>
      </c>
      <c r="V26" s="75">
        <f t="shared" si="3"/>
        <v>90</v>
      </c>
      <c r="W26" s="75">
        <f t="shared" si="4"/>
        <v>18</v>
      </c>
    </row>
    <row r="27" spans="1:23" ht="15.75" thickBot="1" x14ac:dyDescent="0.3">
      <c r="A27" s="77"/>
      <c r="B27" s="78" t="s">
        <v>34</v>
      </c>
      <c r="C27" s="75" t="s">
        <v>22</v>
      </c>
      <c r="D27" s="75">
        <v>1</v>
      </c>
      <c r="E27" s="75" t="s">
        <v>28</v>
      </c>
      <c r="F27" s="75">
        <v>1</v>
      </c>
      <c r="G27" s="75">
        <v>1</v>
      </c>
      <c r="H27" s="75" t="s">
        <v>16</v>
      </c>
      <c r="I27" s="75">
        <v>1</v>
      </c>
      <c r="J27" s="75">
        <v>1</v>
      </c>
      <c r="K27" s="96" t="s">
        <v>28</v>
      </c>
      <c r="L27" s="88">
        <v>1</v>
      </c>
      <c r="M27" s="75">
        <v>1</v>
      </c>
      <c r="N27" s="75" t="s">
        <v>16</v>
      </c>
      <c r="O27" s="75">
        <v>1</v>
      </c>
      <c r="P27" s="75">
        <v>1</v>
      </c>
      <c r="Q27" s="75" t="s">
        <v>28</v>
      </c>
      <c r="R27" s="75">
        <v>1</v>
      </c>
      <c r="S27" s="75">
        <v>1</v>
      </c>
      <c r="T27" s="75" t="s">
        <v>16</v>
      </c>
      <c r="U27" s="75">
        <v>1</v>
      </c>
      <c r="V27" s="75">
        <f t="shared" si="3"/>
        <v>90</v>
      </c>
      <c r="W27" s="75">
        <f t="shared" si="4"/>
        <v>6</v>
      </c>
    </row>
    <row r="28" spans="1:23" ht="15.75" thickBot="1" x14ac:dyDescent="0.3">
      <c r="A28" s="77"/>
      <c r="B28" s="78" t="s">
        <v>30</v>
      </c>
      <c r="C28" s="75" t="s">
        <v>22</v>
      </c>
      <c r="D28" s="75">
        <v>2</v>
      </c>
      <c r="E28" s="75" t="s">
        <v>31</v>
      </c>
      <c r="F28" s="75">
        <v>2</v>
      </c>
      <c r="G28" s="75">
        <v>2</v>
      </c>
      <c r="H28" s="75" t="s">
        <v>31</v>
      </c>
      <c r="I28" s="75">
        <v>2</v>
      </c>
      <c r="J28" s="75">
        <v>2</v>
      </c>
      <c r="K28" s="96" t="s">
        <v>31</v>
      </c>
      <c r="L28" s="88">
        <v>2</v>
      </c>
      <c r="M28" s="75">
        <v>2</v>
      </c>
      <c r="N28" s="75" t="s">
        <v>31</v>
      </c>
      <c r="O28" s="75">
        <v>2</v>
      </c>
      <c r="P28" s="75">
        <v>2</v>
      </c>
      <c r="Q28" s="75" t="s">
        <v>31</v>
      </c>
      <c r="R28" s="75">
        <v>2</v>
      </c>
      <c r="S28" s="75">
        <v>2</v>
      </c>
      <c r="T28" s="75" t="s">
        <v>31</v>
      </c>
      <c r="U28" s="75">
        <v>2</v>
      </c>
      <c r="V28" s="75">
        <f t="shared" si="3"/>
        <v>180</v>
      </c>
      <c r="W28" s="75">
        <f t="shared" si="4"/>
        <v>12</v>
      </c>
    </row>
    <row r="29" spans="1:23" ht="15.75" thickBot="1" x14ac:dyDescent="0.3">
      <c r="A29" s="77"/>
      <c r="B29" s="78" t="s">
        <v>256</v>
      </c>
      <c r="C29" s="75" t="s">
        <v>15</v>
      </c>
      <c r="D29" s="72">
        <v>2</v>
      </c>
      <c r="E29" s="72" t="s">
        <v>28</v>
      </c>
      <c r="F29" s="72">
        <v>1</v>
      </c>
      <c r="G29" s="72">
        <v>2</v>
      </c>
      <c r="H29" s="72" t="s">
        <v>28</v>
      </c>
      <c r="I29" s="72">
        <v>1</v>
      </c>
      <c r="J29" s="72">
        <v>2</v>
      </c>
      <c r="K29" s="68" t="s">
        <v>28</v>
      </c>
      <c r="L29" s="93">
        <v>1</v>
      </c>
      <c r="M29" s="72">
        <v>2</v>
      </c>
      <c r="N29" s="72" t="s">
        <v>28</v>
      </c>
      <c r="O29" s="72">
        <v>1</v>
      </c>
      <c r="P29" s="72">
        <v>2</v>
      </c>
      <c r="Q29" s="72" t="s">
        <v>28</v>
      </c>
      <c r="R29" s="72">
        <v>1</v>
      </c>
      <c r="S29" s="72">
        <v>2</v>
      </c>
      <c r="T29" s="72" t="s">
        <v>16</v>
      </c>
      <c r="U29" s="72">
        <v>1</v>
      </c>
      <c r="V29" s="75">
        <f t="shared" si="3"/>
        <v>180</v>
      </c>
      <c r="W29" s="75">
        <f t="shared" si="4"/>
        <v>6</v>
      </c>
    </row>
    <row r="30" spans="1:23" ht="15.75" thickBot="1" x14ac:dyDescent="0.3">
      <c r="A30" s="77"/>
      <c r="B30" s="79" t="s">
        <v>37</v>
      </c>
      <c r="C30" s="75" t="s">
        <v>22</v>
      </c>
      <c r="D30" s="75"/>
      <c r="E30" s="75"/>
      <c r="F30" s="75"/>
      <c r="G30" s="75"/>
      <c r="H30" s="75"/>
      <c r="I30" s="75"/>
      <c r="J30" s="75"/>
      <c r="K30" s="96"/>
      <c r="L30" s="88"/>
      <c r="M30" s="75"/>
      <c r="N30" s="75"/>
      <c r="O30" s="75"/>
      <c r="P30" s="75"/>
      <c r="Q30" s="75" t="s">
        <v>31</v>
      </c>
      <c r="R30" s="75">
        <v>3</v>
      </c>
      <c r="S30" s="75"/>
      <c r="T30" s="80" t="s">
        <v>31</v>
      </c>
      <c r="U30" s="75">
        <v>3</v>
      </c>
      <c r="V30" s="75">
        <f t="shared" si="3"/>
        <v>0</v>
      </c>
      <c r="W30" s="75">
        <f t="shared" si="4"/>
        <v>6</v>
      </c>
    </row>
    <row r="31" spans="1:23" ht="15.75" thickBot="1" x14ac:dyDescent="0.3">
      <c r="A31" s="82"/>
      <c r="B31" s="83" t="s">
        <v>159</v>
      </c>
      <c r="C31" s="72"/>
      <c r="D31" s="72">
        <f t="shared" ref="D31:S31" si="5">SUM(D22:D30)</f>
        <v>10</v>
      </c>
      <c r="E31" s="72"/>
      <c r="F31" s="72">
        <f t="shared" si="5"/>
        <v>11</v>
      </c>
      <c r="G31" s="72">
        <f t="shared" si="5"/>
        <v>10</v>
      </c>
      <c r="H31" s="72"/>
      <c r="I31" s="72">
        <f t="shared" si="5"/>
        <v>11</v>
      </c>
      <c r="J31" s="72">
        <f t="shared" si="5"/>
        <v>8</v>
      </c>
      <c r="K31" s="72"/>
      <c r="L31" s="72">
        <f t="shared" si="5"/>
        <v>9</v>
      </c>
      <c r="M31" s="72">
        <f t="shared" si="5"/>
        <v>8</v>
      </c>
      <c r="N31" s="72"/>
      <c r="O31" s="72">
        <f t="shared" si="5"/>
        <v>9</v>
      </c>
      <c r="P31" s="72">
        <f t="shared" si="5"/>
        <v>9</v>
      </c>
      <c r="Q31" s="72"/>
      <c r="R31" s="72">
        <f t="shared" si="5"/>
        <v>13</v>
      </c>
      <c r="S31" s="72">
        <f t="shared" si="5"/>
        <v>8</v>
      </c>
      <c r="T31" s="72"/>
      <c r="U31" s="72">
        <f>SUM(U22:U30)</f>
        <v>12</v>
      </c>
      <c r="V31" s="72">
        <f>SUM(V22:V30)</f>
        <v>795</v>
      </c>
      <c r="W31" s="72">
        <f>SUM(W22:W30)</f>
        <v>65</v>
      </c>
    </row>
    <row r="32" spans="1:23" ht="15.75" thickBot="1" x14ac:dyDescent="0.3">
      <c r="A32" s="119" t="s">
        <v>119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70"/>
    </row>
    <row r="33" spans="1:23" ht="15.75" thickBot="1" x14ac:dyDescent="0.3">
      <c r="A33" s="133" t="s">
        <v>1</v>
      </c>
      <c r="B33" s="133" t="s">
        <v>2</v>
      </c>
      <c r="C33" s="136" t="s">
        <v>3</v>
      </c>
      <c r="D33" s="139" t="s">
        <v>210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40"/>
      <c r="V33" s="136" t="s">
        <v>10</v>
      </c>
      <c r="W33" s="136" t="s">
        <v>11</v>
      </c>
    </row>
    <row r="34" spans="1:23" ht="15.75" thickBot="1" x14ac:dyDescent="0.3">
      <c r="A34" s="134"/>
      <c r="B34" s="134"/>
      <c r="C34" s="137"/>
      <c r="D34" s="114" t="s">
        <v>209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137"/>
      <c r="W34" s="137"/>
    </row>
    <row r="35" spans="1:23" ht="15.75" thickBot="1" x14ac:dyDescent="0.3">
      <c r="A35" s="134"/>
      <c r="B35" s="134"/>
      <c r="C35" s="137"/>
      <c r="D35" s="127" t="s">
        <v>4</v>
      </c>
      <c r="E35" s="128"/>
      <c r="F35" s="129"/>
      <c r="G35" s="127" t="s">
        <v>5</v>
      </c>
      <c r="H35" s="128"/>
      <c r="I35" s="129"/>
      <c r="J35" s="127" t="s">
        <v>6</v>
      </c>
      <c r="K35" s="128"/>
      <c r="L35" s="129"/>
      <c r="M35" s="127" t="s">
        <v>7</v>
      </c>
      <c r="N35" s="128"/>
      <c r="O35" s="129"/>
      <c r="P35" s="127" t="s">
        <v>8</v>
      </c>
      <c r="Q35" s="128"/>
      <c r="R35" s="129"/>
      <c r="S35" s="127" t="s">
        <v>9</v>
      </c>
      <c r="T35" s="128"/>
      <c r="U35" s="129"/>
      <c r="V35" s="137"/>
      <c r="W35" s="137"/>
    </row>
    <row r="36" spans="1:23" ht="15.75" thickBot="1" x14ac:dyDescent="0.3">
      <c r="A36" s="135"/>
      <c r="B36" s="135"/>
      <c r="C36" s="138"/>
      <c r="D36" s="75" t="s">
        <v>12</v>
      </c>
      <c r="E36" s="75" t="s">
        <v>13</v>
      </c>
      <c r="F36" s="75" t="s">
        <v>14</v>
      </c>
      <c r="G36" s="75" t="s">
        <v>12</v>
      </c>
      <c r="H36" s="75" t="s">
        <v>13</v>
      </c>
      <c r="I36" s="75" t="s">
        <v>14</v>
      </c>
      <c r="J36" s="75" t="s">
        <v>12</v>
      </c>
      <c r="K36" s="75" t="s">
        <v>13</v>
      </c>
      <c r="L36" s="75" t="s">
        <v>14</v>
      </c>
      <c r="M36" s="75" t="s">
        <v>12</v>
      </c>
      <c r="N36" s="75" t="s">
        <v>13</v>
      </c>
      <c r="O36" s="75" t="s">
        <v>14</v>
      </c>
      <c r="P36" s="75" t="s">
        <v>12</v>
      </c>
      <c r="Q36" s="75" t="s">
        <v>13</v>
      </c>
      <c r="R36" s="75" t="s">
        <v>14</v>
      </c>
      <c r="S36" s="75" t="s">
        <v>12</v>
      </c>
      <c r="T36" s="75" t="s">
        <v>13</v>
      </c>
      <c r="U36" s="76" t="s">
        <v>14</v>
      </c>
      <c r="V36" s="138"/>
      <c r="W36" s="138"/>
    </row>
    <row r="37" spans="1:23" ht="15.75" thickBot="1" x14ac:dyDescent="0.3">
      <c r="A37" s="77"/>
      <c r="B37" s="78" t="s">
        <v>316</v>
      </c>
      <c r="C37" s="75" t="s">
        <v>22</v>
      </c>
      <c r="D37" s="75">
        <v>2</v>
      </c>
      <c r="E37" s="75" t="s">
        <v>16</v>
      </c>
      <c r="F37" s="75">
        <v>7</v>
      </c>
      <c r="G37" s="75">
        <v>2</v>
      </c>
      <c r="H37" s="75" t="s">
        <v>16</v>
      </c>
      <c r="I37" s="75">
        <v>7</v>
      </c>
      <c r="J37" s="75">
        <v>2</v>
      </c>
      <c r="K37" s="96" t="s">
        <v>16</v>
      </c>
      <c r="L37" s="88">
        <v>7</v>
      </c>
      <c r="M37" s="75">
        <v>2</v>
      </c>
      <c r="N37" s="75" t="s">
        <v>16</v>
      </c>
      <c r="O37" s="75">
        <v>7</v>
      </c>
      <c r="P37" s="75">
        <v>2</v>
      </c>
      <c r="Q37" s="75" t="s">
        <v>16</v>
      </c>
      <c r="R37" s="75">
        <v>7</v>
      </c>
      <c r="S37" s="75">
        <v>2</v>
      </c>
      <c r="T37" s="75" t="s">
        <v>118</v>
      </c>
      <c r="U37" s="75">
        <v>7</v>
      </c>
      <c r="V37" s="72">
        <f t="shared" ref="V37:V44" si="6">(D37+G37+J37+M37+P37+S37)*15</f>
        <v>180</v>
      </c>
      <c r="W37" s="72">
        <f t="shared" ref="W37:W44" si="7">F37+I37+L37+O37+R37+U37</f>
        <v>42</v>
      </c>
    </row>
    <row r="38" spans="1:23" ht="15.75" thickBot="1" x14ac:dyDescent="0.3">
      <c r="A38" s="77"/>
      <c r="B38" s="78" t="s">
        <v>160</v>
      </c>
      <c r="C38" s="75" t="s">
        <v>22</v>
      </c>
      <c r="D38" s="75">
        <v>1</v>
      </c>
      <c r="E38" s="75" t="s">
        <v>28</v>
      </c>
      <c r="F38" s="75">
        <v>1</v>
      </c>
      <c r="G38" s="75">
        <v>1</v>
      </c>
      <c r="H38" s="75" t="s">
        <v>28</v>
      </c>
      <c r="I38" s="75">
        <v>1</v>
      </c>
      <c r="J38" s="75"/>
      <c r="K38" s="96"/>
      <c r="L38" s="88"/>
      <c r="M38" s="75"/>
      <c r="N38" s="75"/>
      <c r="O38" s="75"/>
      <c r="P38" s="75"/>
      <c r="Q38" s="75"/>
      <c r="R38" s="75"/>
      <c r="S38" s="75"/>
      <c r="T38" s="75"/>
      <c r="U38" s="75"/>
      <c r="V38" s="75">
        <f t="shared" si="6"/>
        <v>30</v>
      </c>
      <c r="W38" s="75">
        <f t="shared" si="7"/>
        <v>2</v>
      </c>
    </row>
    <row r="39" spans="1:23" ht="15.75" thickBot="1" x14ac:dyDescent="0.3">
      <c r="A39" s="77"/>
      <c r="B39" s="78" t="s">
        <v>132</v>
      </c>
      <c r="C39" s="75" t="s">
        <v>22</v>
      </c>
      <c r="D39" s="75">
        <v>1</v>
      </c>
      <c r="E39" s="75" t="s">
        <v>28</v>
      </c>
      <c r="F39" s="75">
        <v>1</v>
      </c>
      <c r="G39" s="75">
        <v>1</v>
      </c>
      <c r="H39" s="75" t="s">
        <v>28</v>
      </c>
      <c r="I39" s="75">
        <v>1</v>
      </c>
      <c r="J39" s="75">
        <v>2</v>
      </c>
      <c r="K39" s="96" t="s">
        <v>28</v>
      </c>
      <c r="L39" s="88">
        <v>1</v>
      </c>
      <c r="M39" s="75">
        <v>2</v>
      </c>
      <c r="N39" s="75" t="s">
        <v>28</v>
      </c>
      <c r="O39" s="75">
        <v>1</v>
      </c>
      <c r="P39" s="75">
        <v>2</v>
      </c>
      <c r="Q39" s="75" t="s">
        <v>28</v>
      </c>
      <c r="R39" s="75">
        <v>1</v>
      </c>
      <c r="S39" s="75">
        <v>2</v>
      </c>
      <c r="T39" s="75" t="s">
        <v>28</v>
      </c>
      <c r="U39" s="75">
        <v>1</v>
      </c>
      <c r="V39" s="75">
        <f t="shared" si="6"/>
        <v>150</v>
      </c>
      <c r="W39" s="75">
        <f t="shared" si="7"/>
        <v>6</v>
      </c>
    </row>
    <row r="40" spans="1:23" ht="15.75" thickBot="1" x14ac:dyDescent="0.3">
      <c r="A40" s="77"/>
      <c r="B40" s="83" t="s">
        <v>161</v>
      </c>
      <c r="C40" s="72" t="s">
        <v>28</v>
      </c>
      <c r="D40" s="72">
        <v>2</v>
      </c>
      <c r="E40" s="72" t="s">
        <v>28</v>
      </c>
      <c r="F40" s="72">
        <v>2</v>
      </c>
      <c r="G40" s="72">
        <v>2</v>
      </c>
      <c r="H40" s="72" t="s">
        <v>16</v>
      </c>
      <c r="I40" s="72">
        <v>2</v>
      </c>
      <c r="J40" s="72">
        <v>2</v>
      </c>
      <c r="K40" s="68" t="s">
        <v>28</v>
      </c>
      <c r="L40" s="93">
        <v>2</v>
      </c>
      <c r="M40" s="72">
        <v>2</v>
      </c>
      <c r="N40" s="72" t="s">
        <v>16</v>
      </c>
      <c r="O40" s="72">
        <v>2</v>
      </c>
      <c r="P40" s="72"/>
      <c r="Q40" s="72"/>
      <c r="R40" s="72"/>
      <c r="S40" s="72"/>
      <c r="T40" s="72"/>
      <c r="U40" s="72"/>
      <c r="V40" s="72">
        <f t="shared" si="6"/>
        <v>120</v>
      </c>
      <c r="W40" s="72">
        <f t="shared" si="7"/>
        <v>8</v>
      </c>
    </row>
    <row r="41" spans="1:23" ht="15.75" thickBot="1" x14ac:dyDescent="0.3">
      <c r="A41" s="77"/>
      <c r="B41" s="78" t="s">
        <v>162</v>
      </c>
      <c r="C41" s="75" t="s">
        <v>22</v>
      </c>
      <c r="D41" s="75"/>
      <c r="E41" s="75"/>
      <c r="F41" s="75"/>
      <c r="G41" s="75"/>
      <c r="H41" s="75"/>
      <c r="I41" s="75"/>
      <c r="J41" s="75">
        <v>1</v>
      </c>
      <c r="K41" s="96" t="s">
        <v>28</v>
      </c>
      <c r="L41" s="88">
        <v>1</v>
      </c>
      <c r="M41" s="75">
        <v>1</v>
      </c>
      <c r="N41" s="75" t="s">
        <v>28</v>
      </c>
      <c r="O41" s="75">
        <v>1</v>
      </c>
      <c r="P41" s="75">
        <v>1</v>
      </c>
      <c r="Q41" s="75" t="s">
        <v>28</v>
      </c>
      <c r="R41" s="75">
        <v>1</v>
      </c>
      <c r="S41" s="75">
        <v>1</v>
      </c>
      <c r="T41" s="75" t="s">
        <v>28</v>
      </c>
      <c r="U41" s="75">
        <v>1</v>
      </c>
      <c r="V41" s="75">
        <f t="shared" si="6"/>
        <v>60</v>
      </c>
      <c r="W41" s="75">
        <f t="shared" si="7"/>
        <v>4</v>
      </c>
    </row>
    <row r="42" spans="1:23" ht="15.75" thickBot="1" x14ac:dyDescent="0.3">
      <c r="A42" s="77"/>
      <c r="B42" s="78" t="s">
        <v>54</v>
      </c>
      <c r="C42" s="75" t="s">
        <v>22</v>
      </c>
      <c r="D42" s="75">
        <v>1</v>
      </c>
      <c r="E42" s="75" t="s">
        <v>28</v>
      </c>
      <c r="F42" s="75">
        <v>1</v>
      </c>
      <c r="G42" s="75">
        <v>1</v>
      </c>
      <c r="H42" s="75" t="s">
        <v>28</v>
      </c>
      <c r="I42" s="75">
        <v>1</v>
      </c>
      <c r="J42" s="75">
        <v>1</v>
      </c>
      <c r="K42" s="96" t="s">
        <v>28</v>
      </c>
      <c r="L42" s="88">
        <v>1</v>
      </c>
      <c r="M42" s="75"/>
      <c r="N42" s="75"/>
      <c r="O42" s="75"/>
      <c r="P42" s="75"/>
      <c r="Q42" s="75"/>
      <c r="R42" s="75"/>
      <c r="S42" s="75"/>
      <c r="T42" s="75"/>
      <c r="U42" s="75"/>
      <c r="V42" s="75">
        <f t="shared" si="6"/>
        <v>45</v>
      </c>
      <c r="W42" s="75">
        <f t="shared" si="7"/>
        <v>3</v>
      </c>
    </row>
    <row r="43" spans="1:23" ht="15.75" thickBot="1" x14ac:dyDescent="0.3">
      <c r="A43" s="77"/>
      <c r="B43" s="78" t="s">
        <v>163</v>
      </c>
      <c r="C43" s="75" t="s">
        <v>15</v>
      </c>
      <c r="D43" s="75">
        <v>4</v>
      </c>
      <c r="E43" s="75" t="s">
        <v>28</v>
      </c>
      <c r="F43" s="75">
        <v>2</v>
      </c>
      <c r="G43" s="75">
        <v>4</v>
      </c>
      <c r="H43" s="75" t="s">
        <v>28</v>
      </c>
      <c r="I43" s="75">
        <v>2</v>
      </c>
      <c r="J43" s="75">
        <v>4</v>
      </c>
      <c r="K43" s="96" t="s">
        <v>28</v>
      </c>
      <c r="L43" s="88">
        <v>2</v>
      </c>
      <c r="M43" s="75">
        <v>4</v>
      </c>
      <c r="N43" s="75" t="s">
        <v>28</v>
      </c>
      <c r="O43" s="75">
        <v>2</v>
      </c>
      <c r="P43" s="75"/>
      <c r="Q43" s="75"/>
      <c r="R43" s="75"/>
      <c r="S43" s="75"/>
      <c r="T43" s="75"/>
      <c r="U43" s="75"/>
      <c r="V43" s="75">
        <f t="shared" si="6"/>
        <v>240</v>
      </c>
      <c r="W43" s="75">
        <f t="shared" si="7"/>
        <v>8</v>
      </c>
    </row>
    <row r="44" spans="1:23" ht="15.75" thickBot="1" x14ac:dyDescent="0.3">
      <c r="A44" s="82"/>
      <c r="B44" s="78" t="s">
        <v>127</v>
      </c>
      <c r="C44" s="75" t="s">
        <v>22</v>
      </c>
      <c r="D44" s="75"/>
      <c r="E44" s="75"/>
      <c r="F44" s="75"/>
      <c r="G44" s="75"/>
      <c r="H44" s="75"/>
      <c r="I44" s="75"/>
      <c r="J44" s="75"/>
      <c r="K44" s="96"/>
      <c r="L44" s="88"/>
      <c r="M44" s="75"/>
      <c r="N44" s="75"/>
      <c r="O44" s="75"/>
      <c r="P44" s="75">
        <v>1</v>
      </c>
      <c r="Q44" s="75" t="s">
        <v>31</v>
      </c>
      <c r="R44" s="75">
        <v>1</v>
      </c>
      <c r="S44" s="75">
        <v>1</v>
      </c>
      <c r="T44" s="75" t="s">
        <v>31</v>
      </c>
      <c r="U44" s="75">
        <v>1</v>
      </c>
      <c r="V44" s="75">
        <f t="shared" si="6"/>
        <v>30</v>
      </c>
      <c r="W44" s="75">
        <f t="shared" si="7"/>
        <v>2</v>
      </c>
    </row>
    <row r="45" spans="1:23" ht="15.75" thickBot="1" x14ac:dyDescent="0.3">
      <c r="A45" s="82"/>
      <c r="B45" s="83" t="s">
        <v>159</v>
      </c>
      <c r="C45" s="72"/>
      <c r="D45" s="72">
        <f t="shared" ref="D45:S45" si="8">SUM(D37:D44)</f>
        <v>11</v>
      </c>
      <c r="E45" s="72"/>
      <c r="F45" s="72">
        <f t="shared" si="8"/>
        <v>14</v>
      </c>
      <c r="G45" s="72">
        <f t="shared" si="8"/>
        <v>11</v>
      </c>
      <c r="H45" s="72"/>
      <c r="I45" s="72">
        <f t="shared" si="8"/>
        <v>14</v>
      </c>
      <c r="J45" s="72">
        <f t="shared" si="8"/>
        <v>12</v>
      </c>
      <c r="K45" s="72"/>
      <c r="L45" s="72">
        <f t="shared" si="8"/>
        <v>14</v>
      </c>
      <c r="M45" s="72">
        <f t="shared" si="8"/>
        <v>11</v>
      </c>
      <c r="N45" s="72"/>
      <c r="O45" s="72">
        <f t="shared" si="8"/>
        <v>13</v>
      </c>
      <c r="P45" s="72">
        <f t="shared" si="8"/>
        <v>6</v>
      </c>
      <c r="Q45" s="72"/>
      <c r="R45" s="72">
        <f t="shared" si="8"/>
        <v>10</v>
      </c>
      <c r="S45" s="72">
        <f t="shared" si="8"/>
        <v>6</v>
      </c>
      <c r="T45" s="72"/>
      <c r="U45" s="72">
        <f>SUM(U37:U44)</f>
        <v>10</v>
      </c>
      <c r="V45" s="72">
        <f>SUM(V37:V44)</f>
        <v>855</v>
      </c>
      <c r="W45" s="72">
        <f>SUM(W37:W44)</f>
        <v>75</v>
      </c>
    </row>
    <row r="46" spans="1:23" ht="15.75" thickBot="1" x14ac:dyDescent="0.3">
      <c r="A46" s="82"/>
      <c r="B46" s="119" t="s">
        <v>51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</row>
    <row r="47" spans="1:23" ht="15.75" thickBot="1" x14ac:dyDescent="0.3">
      <c r="A47" s="133" t="s">
        <v>1</v>
      </c>
      <c r="B47" s="133" t="s">
        <v>2</v>
      </c>
      <c r="C47" s="136" t="s">
        <v>3</v>
      </c>
      <c r="D47" s="114" t="s">
        <v>213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6"/>
      <c r="V47" s="136" t="s">
        <v>10</v>
      </c>
      <c r="W47" s="136" t="s">
        <v>11</v>
      </c>
    </row>
    <row r="48" spans="1:23" ht="15.75" thickBot="1" x14ac:dyDescent="0.3">
      <c r="A48" s="134"/>
      <c r="B48" s="134"/>
      <c r="C48" s="137"/>
      <c r="D48" s="114" t="s">
        <v>209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6"/>
      <c r="V48" s="137"/>
      <c r="W48" s="137"/>
    </row>
    <row r="49" spans="1:23" ht="15.75" thickBot="1" x14ac:dyDescent="0.3">
      <c r="A49" s="134"/>
      <c r="B49" s="134"/>
      <c r="C49" s="137"/>
      <c r="D49" s="127" t="s">
        <v>4</v>
      </c>
      <c r="E49" s="128"/>
      <c r="F49" s="129"/>
      <c r="G49" s="127" t="s">
        <v>5</v>
      </c>
      <c r="H49" s="128"/>
      <c r="I49" s="129"/>
      <c r="J49" s="127" t="s">
        <v>6</v>
      </c>
      <c r="K49" s="128"/>
      <c r="L49" s="129"/>
      <c r="M49" s="127" t="s">
        <v>7</v>
      </c>
      <c r="N49" s="128"/>
      <c r="O49" s="129"/>
      <c r="P49" s="127" t="s">
        <v>8</v>
      </c>
      <c r="Q49" s="128"/>
      <c r="R49" s="129"/>
      <c r="S49" s="127" t="s">
        <v>9</v>
      </c>
      <c r="T49" s="128"/>
      <c r="U49" s="129"/>
      <c r="V49" s="137"/>
      <c r="W49" s="137"/>
    </row>
    <row r="50" spans="1:23" ht="15.75" thickBot="1" x14ac:dyDescent="0.3">
      <c r="A50" s="135"/>
      <c r="B50" s="135"/>
      <c r="C50" s="138"/>
      <c r="D50" s="75" t="s">
        <v>12</v>
      </c>
      <c r="E50" s="75" t="s">
        <v>13</v>
      </c>
      <c r="F50" s="75" t="s">
        <v>14</v>
      </c>
      <c r="G50" s="75" t="s">
        <v>12</v>
      </c>
      <c r="H50" s="75" t="s">
        <v>13</v>
      </c>
      <c r="I50" s="75" t="s">
        <v>14</v>
      </c>
      <c r="J50" s="75" t="s">
        <v>12</v>
      </c>
      <c r="K50" s="75" t="s">
        <v>13</v>
      </c>
      <c r="L50" s="75" t="s">
        <v>14</v>
      </c>
      <c r="M50" s="75" t="s">
        <v>12</v>
      </c>
      <c r="N50" s="75" t="s">
        <v>13</v>
      </c>
      <c r="O50" s="75" t="s">
        <v>14</v>
      </c>
      <c r="P50" s="75" t="s">
        <v>12</v>
      </c>
      <c r="Q50" s="75" t="s">
        <v>13</v>
      </c>
      <c r="R50" s="75" t="s">
        <v>14</v>
      </c>
      <c r="S50" s="75" t="s">
        <v>12</v>
      </c>
      <c r="T50" s="75" t="s">
        <v>13</v>
      </c>
      <c r="U50" s="76" t="s">
        <v>14</v>
      </c>
      <c r="V50" s="138"/>
      <c r="W50" s="138"/>
    </row>
    <row r="51" spans="1:23" ht="15.75" thickBot="1" x14ac:dyDescent="0.3">
      <c r="A51" s="77"/>
      <c r="B51" s="78" t="s">
        <v>115</v>
      </c>
      <c r="C51" s="75" t="s">
        <v>28</v>
      </c>
      <c r="D51" s="75"/>
      <c r="E51" s="75" t="s">
        <v>31</v>
      </c>
      <c r="F51" s="75">
        <v>1</v>
      </c>
      <c r="G51" s="75"/>
      <c r="H51" s="75" t="s">
        <v>31</v>
      </c>
      <c r="I51" s="75">
        <v>1</v>
      </c>
      <c r="J51" s="75"/>
      <c r="K51" s="96" t="s">
        <v>31</v>
      </c>
      <c r="L51" s="88">
        <v>1</v>
      </c>
      <c r="M51" s="75"/>
      <c r="N51" s="75" t="s">
        <v>31</v>
      </c>
      <c r="O51" s="75">
        <v>1</v>
      </c>
      <c r="P51" s="75"/>
      <c r="Q51" s="75" t="s">
        <v>31</v>
      </c>
      <c r="R51" s="75">
        <v>1</v>
      </c>
      <c r="S51" s="75"/>
      <c r="T51" s="75" t="s">
        <v>31</v>
      </c>
      <c r="U51" s="75">
        <v>1</v>
      </c>
      <c r="V51" s="75">
        <f t="shared" ref="V51:V63" si="9">(D51+G51+J51+M51+P51+S51)*15</f>
        <v>0</v>
      </c>
      <c r="W51" s="75">
        <f t="shared" ref="W51:W63" si="10">F51+I51+L51+O51+R51+U51</f>
        <v>6</v>
      </c>
    </row>
    <row r="52" spans="1:23" ht="15.75" thickBot="1" x14ac:dyDescent="0.3">
      <c r="A52" s="77"/>
      <c r="B52" s="78" t="s">
        <v>58</v>
      </c>
      <c r="C52" s="75" t="s">
        <v>22</v>
      </c>
      <c r="D52" s="127" t="s">
        <v>59</v>
      </c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9"/>
      <c r="V52" s="75"/>
      <c r="W52" s="75">
        <f t="shared" si="10"/>
        <v>0</v>
      </c>
    </row>
    <row r="53" spans="1:23" ht="15.75" thickBot="1" x14ac:dyDescent="0.3">
      <c r="A53" s="82"/>
      <c r="B53" s="78" t="s">
        <v>164</v>
      </c>
      <c r="C53" s="75" t="s">
        <v>15</v>
      </c>
      <c r="D53" s="75">
        <v>1</v>
      </c>
      <c r="E53" s="75" t="s">
        <v>31</v>
      </c>
      <c r="F53" s="75">
        <v>1</v>
      </c>
      <c r="G53" s="75">
        <v>1</v>
      </c>
      <c r="H53" s="75" t="s">
        <v>16</v>
      </c>
      <c r="I53" s="75">
        <v>1</v>
      </c>
      <c r="J53" s="72"/>
      <c r="K53" s="68"/>
      <c r="L53" s="93"/>
      <c r="M53" s="72"/>
      <c r="N53" s="72"/>
      <c r="O53" s="72"/>
      <c r="P53" s="72"/>
      <c r="Q53" s="72"/>
      <c r="R53" s="72"/>
      <c r="S53" s="72"/>
      <c r="T53" s="72"/>
      <c r="U53" s="72"/>
      <c r="V53" s="75">
        <f t="shared" si="9"/>
        <v>30</v>
      </c>
      <c r="W53" s="75">
        <f t="shared" si="10"/>
        <v>2</v>
      </c>
    </row>
    <row r="54" spans="1:23" ht="15.75" thickBot="1" x14ac:dyDescent="0.3">
      <c r="A54" s="82"/>
      <c r="B54" s="78" t="s">
        <v>54</v>
      </c>
      <c r="C54" s="72"/>
      <c r="D54" s="72"/>
      <c r="E54" s="72"/>
      <c r="F54" s="72"/>
      <c r="G54" s="72"/>
      <c r="H54" s="72"/>
      <c r="I54" s="72"/>
      <c r="J54" s="75">
        <v>1</v>
      </c>
      <c r="K54" s="96" t="s">
        <v>28</v>
      </c>
      <c r="L54" s="88">
        <v>1</v>
      </c>
      <c r="M54" s="72"/>
      <c r="N54" s="72"/>
      <c r="O54" s="72"/>
      <c r="P54" s="72"/>
      <c r="Q54" s="72"/>
      <c r="R54" s="72"/>
      <c r="S54" s="72"/>
      <c r="T54" s="72"/>
      <c r="U54" s="72"/>
      <c r="V54" s="75">
        <f t="shared" si="9"/>
        <v>15</v>
      </c>
      <c r="W54" s="75">
        <f t="shared" si="10"/>
        <v>1</v>
      </c>
    </row>
    <row r="55" spans="1:23" ht="15.75" thickBot="1" x14ac:dyDescent="0.3">
      <c r="A55" s="82"/>
      <c r="B55" s="78" t="s">
        <v>52</v>
      </c>
      <c r="C55" s="75" t="s">
        <v>15</v>
      </c>
      <c r="D55" s="75">
        <v>4</v>
      </c>
      <c r="E55" s="75" t="s">
        <v>28</v>
      </c>
      <c r="F55" s="75">
        <v>2</v>
      </c>
      <c r="G55" s="75">
        <v>4</v>
      </c>
      <c r="H55" s="75" t="s">
        <v>28</v>
      </c>
      <c r="I55" s="75">
        <v>2</v>
      </c>
      <c r="J55" s="72"/>
      <c r="K55" s="68"/>
      <c r="L55" s="93"/>
      <c r="M55" s="72"/>
      <c r="N55" s="72"/>
      <c r="O55" s="72"/>
      <c r="P55" s="72"/>
      <c r="Q55" s="72"/>
      <c r="R55" s="72"/>
      <c r="S55" s="72"/>
      <c r="T55" s="72"/>
      <c r="U55" s="72"/>
      <c r="V55" s="75">
        <f t="shared" si="9"/>
        <v>120</v>
      </c>
      <c r="W55" s="75">
        <f t="shared" si="10"/>
        <v>4</v>
      </c>
    </row>
    <row r="56" spans="1:23" ht="30.75" thickBot="1" x14ac:dyDescent="0.3">
      <c r="A56" s="82"/>
      <c r="B56" s="78" t="s">
        <v>109</v>
      </c>
      <c r="C56" s="75" t="s">
        <v>15</v>
      </c>
      <c r="D56" s="75">
        <v>2</v>
      </c>
      <c r="E56" s="75" t="s">
        <v>16</v>
      </c>
      <c r="F56" s="75">
        <v>1</v>
      </c>
      <c r="G56" s="75">
        <v>2</v>
      </c>
      <c r="H56" s="75" t="s">
        <v>16</v>
      </c>
      <c r="I56" s="75">
        <v>1</v>
      </c>
      <c r="J56" s="72"/>
      <c r="K56" s="68"/>
      <c r="L56" s="93"/>
      <c r="M56" s="72"/>
      <c r="N56" s="72"/>
      <c r="O56" s="72"/>
      <c r="P56" s="72"/>
      <c r="Q56" s="72"/>
      <c r="R56" s="72"/>
      <c r="S56" s="72"/>
      <c r="T56" s="72"/>
      <c r="U56" s="72"/>
      <c r="V56" s="75">
        <f t="shared" si="9"/>
        <v>60</v>
      </c>
      <c r="W56" s="75">
        <f t="shared" si="10"/>
        <v>2</v>
      </c>
    </row>
    <row r="57" spans="1:23" ht="15.75" thickBot="1" x14ac:dyDescent="0.3">
      <c r="A57" s="82"/>
      <c r="B57" s="78" t="s">
        <v>35</v>
      </c>
      <c r="C57" s="75" t="s">
        <v>22</v>
      </c>
      <c r="D57" s="72"/>
      <c r="E57" s="72"/>
      <c r="F57" s="72"/>
      <c r="G57" s="72"/>
      <c r="H57" s="72"/>
      <c r="I57" s="72"/>
      <c r="J57" s="72"/>
      <c r="K57" s="68"/>
      <c r="L57" s="93"/>
      <c r="M57" s="72"/>
      <c r="N57" s="72"/>
      <c r="O57" s="72"/>
      <c r="P57" s="75">
        <v>2</v>
      </c>
      <c r="Q57" s="75" t="s">
        <v>31</v>
      </c>
      <c r="R57" s="75">
        <v>1</v>
      </c>
      <c r="S57" s="75">
        <v>2</v>
      </c>
      <c r="T57" s="75" t="s">
        <v>31</v>
      </c>
      <c r="U57" s="75">
        <v>1</v>
      </c>
      <c r="V57" s="75">
        <f t="shared" si="9"/>
        <v>60</v>
      </c>
      <c r="W57" s="75">
        <f t="shared" si="10"/>
        <v>2</v>
      </c>
    </row>
    <row r="58" spans="1:23" ht="15.75" thickBot="1" x14ac:dyDescent="0.3">
      <c r="A58" s="77"/>
      <c r="B58" s="78" t="s">
        <v>60</v>
      </c>
      <c r="C58" s="75" t="s">
        <v>22</v>
      </c>
      <c r="D58" s="75">
        <v>2</v>
      </c>
      <c r="E58" s="75" t="s">
        <v>31</v>
      </c>
      <c r="F58" s="75">
        <v>1</v>
      </c>
      <c r="G58" s="75">
        <v>2</v>
      </c>
      <c r="H58" s="75" t="s">
        <v>31</v>
      </c>
      <c r="I58" s="75">
        <v>1</v>
      </c>
      <c r="J58" s="75">
        <v>2</v>
      </c>
      <c r="K58" s="96" t="s">
        <v>31</v>
      </c>
      <c r="L58" s="88">
        <v>1</v>
      </c>
      <c r="M58" s="75">
        <v>2</v>
      </c>
      <c r="N58" s="75" t="s">
        <v>31</v>
      </c>
      <c r="O58" s="75">
        <v>1</v>
      </c>
      <c r="P58" s="75"/>
      <c r="Q58" s="75"/>
      <c r="R58" s="75"/>
      <c r="S58" s="75"/>
      <c r="T58" s="75"/>
      <c r="U58" s="75"/>
      <c r="V58" s="75">
        <f t="shared" si="9"/>
        <v>120</v>
      </c>
      <c r="W58" s="75">
        <f t="shared" si="10"/>
        <v>4</v>
      </c>
    </row>
    <row r="59" spans="1:23" ht="15.75" thickBot="1" x14ac:dyDescent="0.3">
      <c r="A59" s="77"/>
      <c r="B59" s="89" t="s">
        <v>110</v>
      </c>
      <c r="C59" s="75" t="s">
        <v>22</v>
      </c>
      <c r="D59" s="75">
        <v>1</v>
      </c>
      <c r="E59" s="75" t="s">
        <v>31</v>
      </c>
      <c r="F59" s="75">
        <v>2</v>
      </c>
      <c r="G59" s="75">
        <v>1</v>
      </c>
      <c r="H59" s="75" t="s">
        <v>31</v>
      </c>
      <c r="I59" s="75">
        <v>2</v>
      </c>
      <c r="J59" s="75">
        <v>1</v>
      </c>
      <c r="K59" s="96" t="s">
        <v>31</v>
      </c>
      <c r="L59" s="88">
        <v>2</v>
      </c>
      <c r="M59" s="75">
        <v>1</v>
      </c>
      <c r="N59" s="75" t="s">
        <v>31</v>
      </c>
      <c r="O59" s="75">
        <v>2</v>
      </c>
      <c r="P59" s="75">
        <v>1</v>
      </c>
      <c r="Q59" s="75" t="s">
        <v>31</v>
      </c>
      <c r="R59" s="75">
        <v>2</v>
      </c>
      <c r="S59" s="75">
        <v>1</v>
      </c>
      <c r="T59" s="75" t="s">
        <v>31</v>
      </c>
      <c r="U59" s="75">
        <v>2</v>
      </c>
      <c r="V59" s="75">
        <f t="shared" si="9"/>
        <v>90</v>
      </c>
      <c r="W59" s="75">
        <f t="shared" si="10"/>
        <v>12</v>
      </c>
    </row>
    <row r="60" spans="1:23" ht="30.75" thickBot="1" x14ac:dyDescent="0.3">
      <c r="A60" s="77"/>
      <c r="B60" s="78" t="s">
        <v>217</v>
      </c>
      <c r="C60" s="75" t="s">
        <v>15</v>
      </c>
      <c r="D60" s="75">
        <v>2</v>
      </c>
      <c r="E60" s="75" t="s">
        <v>16</v>
      </c>
      <c r="F60" s="75">
        <v>2</v>
      </c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>
        <f t="shared" si="9"/>
        <v>30</v>
      </c>
      <c r="W60" s="75">
        <f t="shared" si="10"/>
        <v>2</v>
      </c>
    </row>
    <row r="61" spans="1:23" ht="30.75" thickBot="1" x14ac:dyDescent="0.3">
      <c r="A61" s="77"/>
      <c r="B61" s="78" t="s">
        <v>218</v>
      </c>
      <c r="C61" s="75" t="s">
        <v>15</v>
      </c>
      <c r="D61" s="75"/>
      <c r="E61" s="75"/>
      <c r="F61" s="75"/>
      <c r="G61" s="75">
        <v>2</v>
      </c>
      <c r="H61" s="75" t="s">
        <v>16</v>
      </c>
      <c r="I61" s="75">
        <v>2</v>
      </c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>
        <f t="shared" si="9"/>
        <v>30</v>
      </c>
      <c r="W61" s="75">
        <f t="shared" si="10"/>
        <v>2</v>
      </c>
    </row>
    <row r="62" spans="1:23" ht="30.75" thickBot="1" x14ac:dyDescent="0.3">
      <c r="A62" s="77"/>
      <c r="B62" s="78" t="s">
        <v>219</v>
      </c>
      <c r="C62" s="75" t="s">
        <v>22</v>
      </c>
      <c r="D62" s="75"/>
      <c r="E62" s="75"/>
      <c r="F62" s="75"/>
      <c r="G62" s="75"/>
      <c r="H62" s="75"/>
      <c r="I62" s="75"/>
      <c r="J62" s="75">
        <v>2</v>
      </c>
      <c r="K62" s="75" t="s">
        <v>28</v>
      </c>
      <c r="L62" s="75">
        <v>2</v>
      </c>
      <c r="M62" s="75"/>
      <c r="N62" s="75"/>
      <c r="O62" s="75"/>
      <c r="P62" s="75"/>
      <c r="Q62" s="75"/>
      <c r="R62" s="75"/>
      <c r="S62" s="75"/>
      <c r="T62" s="75"/>
      <c r="U62" s="75"/>
      <c r="V62" s="75">
        <f t="shared" si="9"/>
        <v>30</v>
      </c>
      <c r="W62" s="75">
        <f t="shared" si="10"/>
        <v>2</v>
      </c>
    </row>
    <row r="63" spans="1:23" ht="30.75" thickBot="1" x14ac:dyDescent="0.3">
      <c r="A63" s="77"/>
      <c r="B63" s="78" t="s">
        <v>220</v>
      </c>
      <c r="C63" s="75" t="s">
        <v>22</v>
      </c>
      <c r="D63" s="75"/>
      <c r="E63" s="75"/>
      <c r="F63" s="75"/>
      <c r="G63" s="75"/>
      <c r="H63" s="75"/>
      <c r="I63" s="75"/>
      <c r="J63" s="75"/>
      <c r="K63" s="75"/>
      <c r="L63" s="89"/>
      <c r="M63" s="75">
        <v>2</v>
      </c>
      <c r="N63" s="75" t="s">
        <v>28</v>
      </c>
      <c r="O63" s="75">
        <v>3</v>
      </c>
      <c r="P63" s="75"/>
      <c r="Q63" s="75"/>
      <c r="R63" s="75"/>
      <c r="S63" s="75"/>
      <c r="T63" s="75"/>
      <c r="U63" s="75"/>
      <c r="V63" s="75">
        <f t="shared" si="9"/>
        <v>30</v>
      </c>
      <c r="W63" s="75">
        <f t="shared" si="10"/>
        <v>3</v>
      </c>
    </row>
    <row r="64" spans="1:23" ht="15.75" thickBot="1" x14ac:dyDescent="0.3">
      <c r="A64" s="82"/>
      <c r="B64" s="83" t="s">
        <v>26</v>
      </c>
      <c r="C64" s="84"/>
      <c r="D64" s="72">
        <v>10</v>
      </c>
      <c r="E64" s="72"/>
      <c r="F64" s="72">
        <v>8</v>
      </c>
      <c r="G64" s="72">
        <v>12</v>
      </c>
      <c r="H64" s="72"/>
      <c r="I64" s="72">
        <v>12</v>
      </c>
      <c r="J64" s="72">
        <v>8</v>
      </c>
      <c r="K64" s="68"/>
      <c r="L64" s="93">
        <v>8</v>
      </c>
      <c r="M64" s="72">
        <v>7</v>
      </c>
      <c r="N64" s="72"/>
      <c r="O64" s="72">
        <v>7</v>
      </c>
      <c r="P64" s="72">
        <v>3</v>
      </c>
      <c r="Q64" s="72"/>
      <c r="R64" s="72">
        <v>6</v>
      </c>
      <c r="S64" s="72">
        <v>3</v>
      </c>
      <c r="T64" s="72"/>
      <c r="U64" s="72"/>
      <c r="V64" s="72">
        <f>SUM(V51:V63)</f>
        <v>615</v>
      </c>
      <c r="W64" s="72">
        <f>SUM(W51:W63)</f>
        <v>42</v>
      </c>
    </row>
    <row r="66" spans="1:5" x14ac:dyDescent="0.25">
      <c r="A66" s="30" t="s">
        <v>129</v>
      </c>
      <c r="B66" s="30"/>
    </row>
    <row r="67" spans="1:5" x14ac:dyDescent="0.25">
      <c r="A67" s="21" t="s">
        <v>70</v>
      </c>
    </row>
    <row r="68" spans="1:5" x14ac:dyDescent="0.25">
      <c r="A68" s="21" t="s">
        <v>107</v>
      </c>
      <c r="E68" s="21" t="s">
        <v>71</v>
      </c>
    </row>
    <row r="69" spans="1:5" x14ac:dyDescent="0.25">
      <c r="A69" s="21" t="s">
        <v>106</v>
      </c>
      <c r="E69" s="21" t="s">
        <v>105</v>
      </c>
    </row>
    <row r="70" spans="1:5" x14ac:dyDescent="0.25">
      <c r="A70" s="21" t="s">
        <v>103</v>
      </c>
      <c r="E70" s="21" t="s">
        <v>102</v>
      </c>
    </row>
    <row r="71" spans="1:5" x14ac:dyDescent="0.25">
      <c r="A71" s="21" t="s">
        <v>155</v>
      </c>
      <c r="E71" s="21" t="s">
        <v>100</v>
      </c>
    </row>
    <row r="72" spans="1:5" x14ac:dyDescent="0.25">
      <c r="A72" s="21" t="s">
        <v>156</v>
      </c>
      <c r="E72" s="21" t="s">
        <v>97</v>
      </c>
    </row>
    <row r="73" spans="1:5" x14ac:dyDescent="0.25">
      <c r="A73" s="21" t="s">
        <v>130</v>
      </c>
      <c r="E73" s="21" t="s">
        <v>104</v>
      </c>
    </row>
    <row r="74" spans="1:5" x14ac:dyDescent="0.25">
      <c r="A74" s="21" t="s">
        <v>157</v>
      </c>
    </row>
  </sheetData>
  <sheetProtection algorithmName="SHA-512" hashValue="SXbNYZRia8EwJk1itWnhBuZteIQDuIg04OyiKB9/BJ7A35kahYoKsfvgQL6KaUVahs43EJ6YV0+1kTh2DmR3ZQ==" saltValue="EJ2K6NHejoCXx65w7+Xn3w==" spinCount="100000" sheet="1" objects="1" scenarios="1"/>
  <mergeCells count="58">
    <mergeCell ref="W47:W50"/>
    <mergeCell ref="D52:U52"/>
    <mergeCell ref="A32:V32"/>
    <mergeCell ref="A33:A36"/>
    <mergeCell ref="B33:B36"/>
    <mergeCell ref="C33:C36"/>
    <mergeCell ref="B46:W46"/>
    <mergeCell ref="D33:U33"/>
    <mergeCell ref="V33:V36"/>
    <mergeCell ref="W33:W36"/>
    <mergeCell ref="D34:U34"/>
    <mergeCell ref="D35:F35"/>
    <mergeCell ref="G35:I35"/>
    <mergeCell ref="J35:L35"/>
    <mergeCell ref="M35:O35"/>
    <mergeCell ref="P35:R35"/>
    <mergeCell ref="A17:V17"/>
    <mergeCell ref="A18:A21"/>
    <mergeCell ref="B18:B21"/>
    <mergeCell ref="C18:C21"/>
    <mergeCell ref="D18:U18"/>
    <mergeCell ref="V18:V21"/>
    <mergeCell ref="A1:W1"/>
    <mergeCell ref="A2:V2"/>
    <mergeCell ref="A3:A6"/>
    <mergeCell ref="B3:B6"/>
    <mergeCell ref="C3:C6"/>
    <mergeCell ref="D3:U3"/>
    <mergeCell ref="V3:V6"/>
    <mergeCell ref="W3:W6"/>
    <mergeCell ref="D4:U4"/>
    <mergeCell ref="J5:L5"/>
    <mergeCell ref="M5:O5"/>
    <mergeCell ref="P5:R5"/>
    <mergeCell ref="S5:U5"/>
    <mergeCell ref="D5:F5"/>
    <mergeCell ref="G5:I5"/>
    <mergeCell ref="W18:W21"/>
    <mergeCell ref="D19:U19"/>
    <mergeCell ref="D20:F20"/>
    <mergeCell ref="G20:I20"/>
    <mergeCell ref="J20:L20"/>
    <mergeCell ref="M20:O20"/>
    <mergeCell ref="P20:R20"/>
    <mergeCell ref="S20:U20"/>
    <mergeCell ref="S35:U35"/>
    <mergeCell ref="A47:A50"/>
    <mergeCell ref="B47:B50"/>
    <mergeCell ref="C47:C50"/>
    <mergeCell ref="D47:U47"/>
    <mergeCell ref="V47:V50"/>
    <mergeCell ref="D48:U48"/>
    <mergeCell ref="D49:F49"/>
    <mergeCell ref="G49:I49"/>
    <mergeCell ref="J49:L49"/>
    <mergeCell ref="M49:O49"/>
    <mergeCell ref="P49:R49"/>
    <mergeCell ref="S49:U49"/>
  </mergeCells>
  <pageMargins left="0.31496062992125984" right="0.35433070866141736" top="0.53" bottom="0.43307086614173229" header="0.31496062992125984" footer="0.31496062992125984"/>
  <pageSetup paperSize="9" scale="8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86"/>
  <sheetViews>
    <sheetView showGridLines="0" view="pageBreakPreview" zoomScaleNormal="85" zoomScaleSheetLayoutView="100" workbookViewId="0">
      <selection activeCell="I73" sqref="I73:L75"/>
    </sheetView>
  </sheetViews>
  <sheetFormatPr defaultRowHeight="15" x14ac:dyDescent="0.25"/>
  <cols>
    <col min="2" max="2" width="28.42578125" customWidth="1"/>
    <col min="4" max="20" width="7" customWidth="1"/>
    <col min="21" max="21" width="7" style="45" customWidth="1"/>
  </cols>
  <sheetData>
    <row r="1" spans="1:23" ht="19.5" thickBot="1" x14ac:dyDescent="0.35">
      <c r="A1" s="141" t="s">
        <v>287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36"/>
    </row>
    <row r="3" spans="1:23" s="95" customFormat="1" ht="15.75" thickBot="1" x14ac:dyDescent="0.3">
      <c r="A3" s="107" t="s">
        <v>1</v>
      </c>
      <c r="B3" s="107" t="s">
        <v>2</v>
      </c>
      <c r="C3" s="110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10" t="s">
        <v>10</v>
      </c>
      <c r="W3" s="110" t="s">
        <v>11</v>
      </c>
    </row>
    <row r="4" spans="1:23" s="95" customFormat="1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3" s="95" customFormat="1" ht="15.75" thickBot="1" x14ac:dyDescent="0.3">
      <c r="A5" s="108"/>
      <c r="B5" s="108"/>
      <c r="C5" s="111"/>
      <c r="D5" s="104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6"/>
      <c r="V5" s="111"/>
      <c r="W5" s="111"/>
    </row>
    <row r="6" spans="1:23" s="95" customFormat="1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3" s="95" customFormat="1" ht="15.75" thickBot="1" x14ac:dyDescent="0.3">
      <c r="A7" s="47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3" s="95" customFormat="1" ht="15.75" thickBot="1" x14ac:dyDescent="0.3">
      <c r="A8" s="47"/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>
        <f t="shared" ref="V8:V15" si="0">(D8+G8+J8+M8+P8+S8)*15</f>
        <v>0</v>
      </c>
      <c r="W8" s="2">
        <f>F8+I8+L8+O8+R8+U8</f>
        <v>0</v>
      </c>
    </row>
    <row r="9" spans="1:23" s="95" customFormat="1" ht="15.75" thickBot="1" x14ac:dyDescent="0.3">
      <c r="A9" s="47"/>
      <c r="B9" s="39" t="s">
        <v>124</v>
      </c>
      <c r="C9" s="2" t="s">
        <v>15</v>
      </c>
      <c r="D9" s="2"/>
      <c r="E9" s="2"/>
      <c r="F9" s="2"/>
      <c r="G9" s="2"/>
      <c r="H9" s="2"/>
      <c r="I9" s="2"/>
      <c r="J9" s="41">
        <v>1</v>
      </c>
      <c r="K9" s="41" t="s">
        <v>16</v>
      </c>
      <c r="L9" s="41">
        <v>1</v>
      </c>
      <c r="M9" s="41">
        <v>1</v>
      </c>
      <c r="N9" s="2" t="s">
        <v>16</v>
      </c>
      <c r="O9" s="2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>F9+I9+L9+O9+R9+U9</f>
        <v>2</v>
      </c>
    </row>
    <row r="10" spans="1:23" s="95" customFormat="1" ht="15.75" thickBot="1" x14ac:dyDescent="0.3">
      <c r="A10" s="47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 t="shared" si="0"/>
        <v>30</v>
      </c>
      <c r="W10" s="2">
        <f t="shared" ref="W10:W14" si="1">F10+I10+L10+O10+R10+U10</f>
        <v>2</v>
      </c>
    </row>
    <row r="11" spans="1:23" s="95" customFormat="1" ht="15.75" thickBot="1" x14ac:dyDescent="0.3">
      <c r="A11" s="47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3" s="95" customFormat="1" ht="15.75" thickBot="1" x14ac:dyDescent="0.3">
      <c r="A12" s="47"/>
      <c r="B12" s="4" t="s">
        <v>47</v>
      </c>
      <c r="C12" s="2" t="s">
        <v>15</v>
      </c>
      <c r="D12" s="2">
        <v>1</v>
      </c>
      <c r="E12" s="2" t="s">
        <v>16</v>
      </c>
      <c r="F12" s="2">
        <v>1</v>
      </c>
      <c r="G12" s="2">
        <v>1</v>
      </c>
      <c r="H12" s="2" t="s">
        <v>16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f t="shared" si="0"/>
        <v>30</v>
      </c>
      <c r="W12" s="2">
        <f t="shared" si="1"/>
        <v>2</v>
      </c>
    </row>
    <row r="13" spans="1:23" s="95" customFormat="1" ht="15.75" thickBot="1" x14ac:dyDescent="0.3">
      <c r="A13" s="47"/>
      <c r="B13" s="4" t="s">
        <v>21</v>
      </c>
      <c r="C13" s="2" t="s">
        <v>22</v>
      </c>
      <c r="D13" s="2">
        <v>1</v>
      </c>
      <c r="E13" s="2" t="s">
        <v>23</v>
      </c>
      <c r="F13" s="2"/>
      <c r="G13" s="2">
        <v>1</v>
      </c>
      <c r="H13" s="2" t="s">
        <v>23</v>
      </c>
      <c r="I13" s="2"/>
      <c r="J13" s="2">
        <v>1</v>
      </c>
      <c r="K13" s="2" t="s">
        <v>23</v>
      </c>
      <c r="L13" s="2"/>
      <c r="M13" s="2">
        <v>1</v>
      </c>
      <c r="N13" s="2" t="s">
        <v>23</v>
      </c>
      <c r="O13" s="2"/>
      <c r="P13" s="2">
        <v>1</v>
      </c>
      <c r="Q13" s="2" t="s">
        <v>23</v>
      </c>
      <c r="R13" s="2"/>
      <c r="S13" s="2"/>
      <c r="T13" s="2"/>
      <c r="U13" s="2"/>
      <c r="V13" s="2">
        <f t="shared" si="0"/>
        <v>75</v>
      </c>
      <c r="W13" s="2">
        <f t="shared" si="1"/>
        <v>0</v>
      </c>
    </row>
    <row r="14" spans="1:23" s="95" customFormat="1" ht="15.75" thickBot="1" x14ac:dyDescent="0.3">
      <c r="A14" s="47"/>
      <c r="B14" s="4" t="s">
        <v>24</v>
      </c>
      <c r="C14" s="41" t="s">
        <v>22</v>
      </c>
      <c r="D14" s="41"/>
      <c r="E14" s="41" t="s">
        <v>31</v>
      </c>
      <c r="F14" s="41">
        <v>1</v>
      </c>
      <c r="G14" s="41"/>
      <c r="H14" s="41" t="s">
        <v>31</v>
      </c>
      <c r="I14" s="41">
        <v>1</v>
      </c>
      <c r="J14" s="41"/>
      <c r="K14" s="41" t="s">
        <v>31</v>
      </c>
      <c r="L14" s="41">
        <v>1</v>
      </c>
      <c r="M14" s="41"/>
      <c r="N14" s="41" t="s">
        <v>31</v>
      </c>
      <c r="O14" s="41">
        <v>1</v>
      </c>
      <c r="P14" s="41"/>
      <c r="Q14" s="41" t="s">
        <v>31</v>
      </c>
      <c r="R14" s="41">
        <v>1</v>
      </c>
      <c r="S14" s="41"/>
      <c r="T14" s="41" t="s">
        <v>31</v>
      </c>
      <c r="U14" s="41">
        <v>1</v>
      </c>
      <c r="V14" s="41">
        <f t="shared" si="0"/>
        <v>0</v>
      </c>
      <c r="W14" s="41">
        <f t="shared" si="1"/>
        <v>6</v>
      </c>
    </row>
    <row r="15" spans="1:23" s="95" customFormat="1" ht="15.75" thickBot="1" x14ac:dyDescent="0.3">
      <c r="A15" s="47"/>
      <c r="B15" s="6" t="s">
        <v>25</v>
      </c>
      <c r="C15" s="2" t="s">
        <v>15</v>
      </c>
      <c r="D15" s="2"/>
      <c r="E15" s="2"/>
      <c r="F15" s="2"/>
      <c r="G15" s="2"/>
      <c r="H15" s="2"/>
      <c r="I15" s="2"/>
      <c r="J15" s="2">
        <v>2</v>
      </c>
      <c r="K15" s="2" t="s">
        <v>16</v>
      </c>
      <c r="L15" s="2">
        <v>2</v>
      </c>
      <c r="M15" s="2">
        <v>2</v>
      </c>
      <c r="N15" s="2" t="s">
        <v>16</v>
      </c>
      <c r="O15" s="2">
        <v>2</v>
      </c>
      <c r="P15" s="2"/>
      <c r="Q15" s="2"/>
      <c r="R15" s="2"/>
      <c r="S15" s="2"/>
      <c r="T15" s="2"/>
      <c r="U15" s="2"/>
      <c r="V15" s="2">
        <f t="shared" si="0"/>
        <v>60</v>
      </c>
      <c r="W15" s="2">
        <f>F15+I15+L15+O15+R15+U15</f>
        <v>4</v>
      </c>
    </row>
    <row r="16" spans="1:23" s="95" customFormat="1" ht="15.75" thickBot="1" x14ac:dyDescent="0.3">
      <c r="A16" s="7"/>
      <c r="B16" s="8" t="s">
        <v>26</v>
      </c>
      <c r="C16" s="9"/>
      <c r="D16" s="10">
        <f t="shared" ref="D16:S16" si="2">SUM(D7:D15)</f>
        <v>7</v>
      </c>
      <c r="E16" s="10"/>
      <c r="F16" s="10">
        <f t="shared" si="2"/>
        <v>7</v>
      </c>
      <c r="G16" s="10">
        <f t="shared" si="2"/>
        <v>7</v>
      </c>
      <c r="H16" s="10"/>
      <c r="I16" s="10">
        <f t="shared" si="2"/>
        <v>7</v>
      </c>
      <c r="J16" s="10">
        <f t="shared" si="2"/>
        <v>7</v>
      </c>
      <c r="K16" s="10"/>
      <c r="L16" s="10">
        <f t="shared" si="2"/>
        <v>7</v>
      </c>
      <c r="M16" s="10">
        <f t="shared" si="2"/>
        <v>7</v>
      </c>
      <c r="N16" s="10"/>
      <c r="O16" s="10">
        <f t="shared" si="2"/>
        <v>7</v>
      </c>
      <c r="P16" s="10">
        <f t="shared" si="2"/>
        <v>4</v>
      </c>
      <c r="Q16" s="10"/>
      <c r="R16" s="10">
        <f t="shared" si="2"/>
        <v>4</v>
      </c>
      <c r="S16" s="10">
        <f t="shared" si="2"/>
        <v>3</v>
      </c>
      <c r="T16" s="10"/>
      <c r="U16" s="10">
        <f>SUM(U7:U15)</f>
        <v>4</v>
      </c>
      <c r="V16" s="10">
        <f>SUM(V7:V15)</f>
        <v>525</v>
      </c>
      <c r="W16" s="10">
        <f>SUM(W7:W15)</f>
        <v>36</v>
      </c>
    </row>
    <row r="17" spans="1:23" s="95" customFormat="1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70"/>
    </row>
    <row r="18" spans="1:23" s="95" customFormat="1" ht="15.75" thickBot="1" x14ac:dyDescent="0.3">
      <c r="A18" s="107" t="s">
        <v>1</v>
      </c>
      <c r="B18" s="107" t="s">
        <v>2</v>
      </c>
      <c r="C18" s="110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10" t="s">
        <v>10</v>
      </c>
      <c r="W18" s="110" t="s">
        <v>11</v>
      </c>
    </row>
    <row r="19" spans="1:23" s="95" customFormat="1" ht="15.75" thickBot="1" x14ac:dyDescent="0.3">
      <c r="A19" s="108"/>
      <c r="B19" s="108"/>
      <c r="C19" s="111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11"/>
      <c r="W19" s="111"/>
    </row>
    <row r="20" spans="1:23" s="95" customFormat="1" ht="15.75" thickBot="1" x14ac:dyDescent="0.3">
      <c r="A20" s="108"/>
      <c r="B20" s="108"/>
      <c r="C20" s="111"/>
      <c r="D20" s="104" t="s">
        <v>4</v>
      </c>
      <c r="E20" s="105"/>
      <c r="F20" s="106"/>
      <c r="G20" s="104" t="s">
        <v>5</v>
      </c>
      <c r="H20" s="105"/>
      <c r="I20" s="106"/>
      <c r="J20" s="104" t="s">
        <v>6</v>
      </c>
      <c r="K20" s="105"/>
      <c r="L20" s="106"/>
      <c r="M20" s="104" t="s">
        <v>7</v>
      </c>
      <c r="N20" s="105"/>
      <c r="O20" s="106"/>
      <c r="P20" s="104" t="s">
        <v>8</v>
      </c>
      <c r="Q20" s="105"/>
      <c r="R20" s="106"/>
      <c r="S20" s="104" t="s">
        <v>9</v>
      </c>
      <c r="T20" s="105"/>
      <c r="U20" s="106"/>
      <c r="V20" s="111"/>
      <c r="W20" s="111"/>
    </row>
    <row r="21" spans="1:23" s="95" customFormat="1" ht="15.75" thickBot="1" x14ac:dyDescent="0.3">
      <c r="A21" s="109"/>
      <c r="B21" s="109"/>
      <c r="C21" s="112"/>
      <c r="D21" s="2" t="s">
        <v>12</v>
      </c>
      <c r="E21" s="2" t="s">
        <v>13</v>
      </c>
      <c r="F21" s="2" t="s">
        <v>14</v>
      </c>
      <c r="G21" s="2" t="s">
        <v>12</v>
      </c>
      <c r="H21" s="2" t="s">
        <v>13</v>
      </c>
      <c r="I21" s="2" t="s">
        <v>14</v>
      </c>
      <c r="J21" s="2" t="s">
        <v>12</v>
      </c>
      <c r="K21" s="2" t="s">
        <v>13</v>
      </c>
      <c r="L21" s="2" t="s">
        <v>14</v>
      </c>
      <c r="M21" s="2" t="s">
        <v>12</v>
      </c>
      <c r="N21" s="2" t="s">
        <v>13</v>
      </c>
      <c r="O21" s="2" t="s">
        <v>14</v>
      </c>
      <c r="P21" s="2" t="s">
        <v>12</v>
      </c>
      <c r="Q21" s="2" t="s">
        <v>13</v>
      </c>
      <c r="R21" s="2" t="s">
        <v>14</v>
      </c>
      <c r="S21" s="2" t="s">
        <v>12</v>
      </c>
      <c r="T21" s="2" t="s">
        <v>13</v>
      </c>
      <c r="U21" s="27" t="s">
        <v>14</v>
      </c>
      <c r="V21" s="112"/>
      <c r="W21" s="112"/>
    </row>
    <row r="22" spans="1:23" s="95" customFormat="1" ht="15.75" thickBot="1" x14ac:dyDescent="0.3">
      <c r="A22" s="47"/>
      <c r="B22" s="4" t="s">
        <v>254</v>
      </c>
      <c r="C22" s="2" t="s">
        <v>22</v>
      </c>
      <c r="D22" s="2">
        <v>2</v>
      </c>
      <c r="E22" s="2" t="s">
        <v>28</v>
      </c>
      <c r="F22" s="2">
        <v>3</v>
      </c>
      <c r="G22" s="2">
        <v>2</v>
      </c>
      <c r="H22" s="2" t="s">
        <v>16</v>
      </c>
      <c r="I22" s="2">
        <v>3</v>
      </c>
      <c r="J22" s="2">
        <v>2</v>
      </c>
      <c r="K22" s="2" t="s">
        <v>28</v>
      </c>
      <c r="L22" s="2">
        <v>3</v>
      </c>
      <c r="M22" s="2">
        <v>2</v>
      </c>
      <c r="N22" s="2" t="s">
        <v>16</v>
      </c>
      <c r="O22" s="2">
        <v>3</v>
      </c>
      <c r="P22" s="2">
        <v>2</v>
      </c>
      <c r="Q22" s="2" t="s">
        <v>28</v>
      </c>
      <c r="R22" s="2">
        <v>3</v>
      </c>
      <c r="S22" s="2">
        <v>2</v>
      </c>
      <c r="T22" s="2" t="s">
        <v>29</v>
      </c>
      <c r="U22" s="2">
        <v>3</v>
      </c>
      <c r="V22" s="2">
        <f t="shared" ref="V22:V28" si="3">(D22+G22+J22+M22+P22+S22)*15</f>
        <v>180</v>
      </c>
      <c r="W22" s="2">
        <f t="shared" ref="W22:W29" si="4">F22+I22+L22+O22+R22+U22</f>
        <v>18</v>
      </c>
    </row>
    <row r="23" spans="1:23" s="95" customFormat="1" ht="15.75" thickBot="1" x14ac:dyDescent="0.3">
      <c r="A23" s="47"/>
      <c r="B23" s="4" t="s">
        <v>255</v>
      </c>
      <c r="C23" s="2" t="s">
        <v>22</v>
      </c>
      <c r="D23" s="2">
        <v>2</v>
      </c>
      <c r="E23" s="2" t="s">
        <v>28</v>
      </c>
      <c r="F23" s="2">
        <v>4</v>
      </c>
      <c r="G23" s="2">
        <v>2</v>
      </c>
      <c r="H23" s="2" t="s">
        <v>16</v>
      </c>
      <c r="I23" s="2">
        <v>4</v>
      </c>
      <c r="J23" s="2">
        <v>2</v>
      </c>
      <c r="K23" s="2" t="s">
        <v>28</v>
      </c>
      <c r="L23" s="2">
        <v>4</v>
      </c>
      <c r="M23" s="2">
        <v>2</v>
      </c>
      <c r="N23" s="2" t="s">
        <v>16</v>
      </c>
      <c r="O23" s="2">
        <v>4</v>
      </c>
      <c r="P23" s="2">
        <v>2</v>
      </c>
      <c r="Q23" s="2" t="s">
        <v>28</v>
      </c>
      <c r="R23" s="2">
        <v>4</v>
      </c>
      <c r="S23" s="2">
        <v>2</v>
      </c>
      <c r="T23" s="2" t="s">
        <v>29</v>
      </c>
      <c r="U23" s="2">
        <v>4</v>
      </c>
      <c r="V23" s="2">
        <f t="shared" si="3"/>
        <v>180</v>
      </c>
      <c r="W23" s="2">
        <f t="shared" si="4"/>
        <v>24</v>
      </c>
    </row>
    <row r="24" spans="1:23" s="95" customFormat="1" ht="15.75" thickBot="1" x14ac:dyDescent="0.3">
      <c r="A24" s="47"/>
      <c r="B24" s="39" t="s">
        <v>317</v>
      </c>
      <c r="C24" s="2" t="s">
        <v>28</v>
      </c>
      <c r="D24" s="2">
        <v>4</v>
      </c>
      <c r="E24" s="2" t="s">
        <v>31</v>
      </c>
      <c r="F24" s="2">
        <v>2</v>
      </c>
      <c r="G24" s="2">
        <v>4</v>
      </c>
      <c r="H24" s="2" t="s">
        <v>31</v>
      </c>
      <c r="I24" s="2">
        <v>2</v>
      </c>
      <c r="J24" s="2">
        <v>4</v>
      </c>
      <c r="K24" s="2" t="s">
        <v>31</v>
      </c>
      <c r="L24" s="2">
        <v>2</v>
      </c>
      <c r="M24" s="2">
        <v>4</v>
      </c>
      <c r="N24" s="2" t="s">
        <v>31</v>
      </c>
      <c r="O24" s="2">
        <v>2</v>
      </c>
      <c r="P24" s="2">
        <v>4</v>
      </c>
      <c r="Q24" s="2" t="s">
        <v>31</v>
      </c>
      <c r="R24" s="2">
        <v>2</v>
      </c>
      <c r="S24" s="2">
        <v>4</v>
      </c>
      <c r="T24" s="2" t="s">
        <v>31</v>
      </c>
      <c r="U24" s="2">
        <v>2</v>
      </c>
      <c r="V24" s="2">
        <f t="shared" si="3"/>
        <v>360</v>
      </c>
      <c r="W24" s="2">
        <f t="shared" si="4"/>
        <v>12</v>
      </c>
    </row>
    <row r="25" spans="1:23" s="95" customFormat="1" ht="15.75" thickBot="1" x14ac:dyDescent="0.3">
      <c r="A25" s="47"/>
      <c r="B25" s="4" t="s">
        <v>165</v>
      </c>
      <c r="C25" s="2" t="s">
        <v>22</v>
      </c>
      <c r="D25" s="2">
        <v>1</v>
      </c>
      <c r="E25" s="2" t="s">
        <v>28</v>
      </c>
      <c r="F25" s="2">
        <v>1</v>
      </c>
      <c r="G25" s="2">
        <v>1</v>
      </c>
      <c r="H25" s="2" t="s">
        <v>28</v>
      </c>
      <c r="I25" s="2">
        <v>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f t="shared" si="3"/>
        <v>30</v>
      </c>
      <c r="W25" s="2">
        <f t="shared" si="4"/>
        <v>2</v>
      </c>
    </row>
    <row r="26" spans="1:23" s="95" customFormat="1" ht="15.75" thickBot="1" x14ac:dyDescent="0.3">
      <c r="A26" s="47"/>
      <c r="B26" s="4" t="s">
        <v>34</v>
      </c>
      <c r="C26" s="2" t="s">
        <v>22</v>
      </c>
      <c r="D26" s="2">
        <v>1</v>
      </c>
      <c r="E26" s="2" t="s">
        <v>28</v>
      </c>
      <c r="F26" s="2">
        <v>2</v>
      </c>
      <c r="G26" s="2">
        <v>1</v>
      </c>
      <c r="H26" s="2" t="s">
        <v>16</v>
      </c>
      <c r="I26" s="2">
        <v>2</v>
      </c>
      <c r="J26" s="2">
        <v>1</v>
      </c>
      <c r="K26" s="2" t="s">
        <v>28</v>
      </c>
      <c r="L26" s="2">
        <v>2</v>
      </c>
      <c r="M26" s="2">
        <v>1</v>
      </c>
      <c r="N26" s="2" t="s">
        <v>16</v>
      </c>
      <c r="O26" s="2">
        <v>2</v>
      </c>
      <c r="P26" s="2">
        <v>1</v>
      </c>
      <c r="Q26" s="2" t="s">
        <v>28</v>
      </c>
      <c r="R26" s="2">
        <v>2</v>
      </c>
      <c r="S26" s="2">
        <v>1</v>
      </c>
      <c r="T26" s="2" t="s">
        <v>16</v>
      </c>
      <c r="U26" s="2">
        <v>2</v>
      </c>
      <c r="V26" s="2">
        <f t="shared" si="3"/>
        <v>90</v>
      </c>
      <c r="W26" s="2">
        <f t="shared" si="4"/>
        <v>12</v>
      </c>
    </row>
    <row r="27" spans="1:23" s="95" customFormat="1" ht="15.75" thickBot="1" x14ac:dyDescent="0.3">
      <c r="A27" s="47"/>
      <c r="B27" s="4" t="s">
        <v>50</v>
      </c>
      <c r="C27" s="2" t="s">
        <v>22</v>
      </c>
      <c r="D27" s="2">
        <v>1</v>
      </c>
      <c r="E27" s="2" t="s">
        <v>31</v>
      </c>
      <c r="F27" s="2">
        <v>1</v>
      </c>
      <c r="G27" s="2">
        <v>1</v>
      </c>
      <c r="H27" s="2" t="s">
        <v>31</v>
      </c>
      <c r="I27" s="2">
        <v>1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f t="shared" si="3"/>
        <v>30</v>
      </c>
      <c r="W27" s="2">
        <f t="shared" si="4"/>
        <v>2</v>
      </c>
    </row>
    <row r="28" spans="1:23" s="97" customFormat="1" ht="15.75" thickBot="1" x14ac:dyDescent="0.3">
      <c r="A28" s="48"/>
      <c r="B28" s="39" t="s">
        <v>36</v>
      </c>
      <c r="C28" s="41" t="s">
        <v>22</v>
      </c>
      <c r="D28" s="26"/>
      <c r="E28" s="26"/>
      <c r="F28" s="26"/>
      <c r="G28" s="26"/>
      <c r="H28" s="26"/>
      <c r="I28" s="26"/>
      <c r="J28" s="41">
        <v>4</v>
      </c>
      <c r="K28" s="41" t="s">
        <v>28</v>
      </c>
      <c r="L28" s="41">
        <v>2</v>
      </c>
      <c r="M28" s="41">
        <v>4</v>
      </c>
      <c r="N28" s="41" t="s">
        <v>28</v>
      </c>
      <c r="O28" s="41">
        <v>2</v>
      </c>
      <c r="P28" s="26"/>
      <c r="Q28" s="26"/>
      <c r="R28" s="26"/>
      <c r="S28" s="26"/>
      <c r="T28" s="26"/>
      <c r="U28" s="26"/>
      <c r="V28" s="2">
        <f t="shared" si="3"/>
        <v>120</v>
      </c>
      <c r="W28" s="2">
        <f t="shared" si="4"/>
        <v>4</v>
      </c>
    </row>
    <row r="29" spans="1:23" s="95" customFormat="1" ht="15.75" thickBot="1" x14ac:dyDescent="0.3">
      <c r="A29" s="47"/>
      <c r="B29" s="4" t="s">
        <v>37</v>
      </c>
      <c r="C29" s="2" t="s">
        <v>22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 t="s">
        <v>31</v>
      </c>
      <c r="R29" s="2">
        <v>2</v>
      </c>
      <c r="S29" s="2"/>
      <c r="T29" s="2" t="s">
        <v>31</v>
      </c>
      <c r="U29" s="2">
        <v>4</v>
      </c>
      <c r="V29" s="2"/>
      <c r="W29" s="2">
        <f t="shared" si="4"/>
        <v>6</v>
      </c>
    </row>
    <row r="30" spans="1:23" s="95" customFormat="1" ht="15.75" thickBot="1" x14ac:dyDescent="0.3">
      <c r="A30" s="7"/>
      <c r="B30" s="8" t="s">
        <v>113</v>
      </c>
      <c r="C30" s="10"/>
      <c r="D30" s="10">
        <f t="shared" ref="D30:S30" si="5">SUM(D22:D29)</f>
        <v>11</v>
      </c>
      <c r="E30" s="10"/>
      <c r="F30" s="10">
        <f t="shared" si="5"/>
        <v>13</v>
      </c>
      <c r="G30" s="10">
        <f t="shared" si="5"/>
        <v>11</v>
      </c>
      <c r="H30" s="10"/>
      <c r="I30" s="10">
        <f t="shared" si="5"/>
        <v>13</v>
      </c>
      <c r="J30" s="10">
        <f t="shared" si="5"/>
        <v>13</v>
      </c>
      <c r="K30" s="10"/>
      <c r="L30" s="10">
        <f t="shared" si="5"/>
        <v>13</v>
      </c>
      <c r="M30" s="10">
        <f t="shared" si="5"/>
        <v>13</v>
      </c>
      <c r="N30" s="10"/>
      <c r="O30" s="10">
        <f t="shared" si="5"/>
        <v>13</v>
      </c>
      <c r="P30" s="10">
        <f t="shared" si="5"/>
        <v>9</v>
      </c>
      <c r="Q30" s="10"/>
      <c r="R30" s="10">
        <f t="shared" si="5"/>
        <v>13</v>
      </c>
      <c r="S30" s="10">
        <f t="shared" si="5"/>
        <v>9</v>
      </c>
      <c r="T30" s="10"/>
      <c r="U30" s="10">
        <f>SUM(U22:U29)</f>
        <v>15</v>
      </c>
      <c r="V30" s="10">
        <f>SUM(V22:V29)</f>
        <v>990</v>
      </c>
      <c r="W30" s="10">
        <f>SUM(W22:W29)</f>
        <v>80</v>
      </c>
    </row>
    <row r="31" spans="1:23" s="95" customFormat="1" ht="15.75" thickBot="1" x14ac:dyDescent="0.3">
      <c r="A31" s="119" t="s">
        <v>119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70"/>
    </row>
    <row r="32" spans="1:23" s="95" customFormat="1" ht="15.75" thickBot="1" x14ac:dyDescent="0.3">
      <c r="A32" s="107" t="s">
        <v>1</v>
      </c>
      <c r="B32" s="107" t="s">
        <v>2</v>
      </c>
      <c r="C32" s="110" t="s">
        <v>3</v>
      </c>
      <c r="D32" s="139" t="s">
        <v>210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40"/>
      <c r="V32" s="110" t="s">
        <v>10</v>
      </c>
      <c r="W32" s="110" t="s">
        <v>11</v>
      </c>
    </row>
    <row r="33" spans="1:23" s="95" customFormat="1" ht="15.75" thickBot="1" x14ac:dyDescent="0.3">
      <c r="A33" s="108"/>
      <c r="B33" s="108"/>
      <c r="C33" s="111"/>
      <c r="D33" s="114" t="s">
        <v>209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6"/>
      <c r="V33" s="111"/>
      <c r="W33" s="111"/>
    </row>
    <row r="34" spans="1:23" s="95" customFormat="1" ht="15.75" thickBot="1" x14ac:dyDescent="0.3">
      <c r="A34" s="108"/>
      <c r="B34" s="108"/>
      <c r="C34" s="111"/>
      <c r="D34" s="104" t="s">
        <v>4</v>
      </c>
      <c r="E34" s="105"/>
      <c r="F34" s="106"/>
      <c r="G34" s="104" t="s">
        <v>5</v>
      </c>
      <c r="H34" s="105"/>
      <c r="I34" s="106"/>
      <c r="J34" s="104" t="s">
        <v>6</v>
      </c>
      <c r="K34" s="105"/>
      <c r="L34" s="106"/>
      <c r="M34" s="104" t="s">
        <v>7</v>
      </c>
      <c r="N34" s="105"/>
      <c r="O34" s="106"/>
      <c r="P34" s="104" t="s">
        <v>8</v>
      </c>
      <c r="Q34" s="105"/>
      <c r="R34" s="106"/>
      <c r="S34" s="104" t="s">
        <v>9</v>
      </c>
      <c r="T34" s="105"/>
      <c r="U34" s="106"/>
      <c r="V34" s="111"/>
      <c r="W34" s="111"/>
    </row>
    <row r="35" spans="1:23" s="95" customFormat="1" ht="15.75" thickBot="1" x14ac:dyDescent="0.3">
      <c r="A35" s="109"/>
      <c r="B35" s="109"/>
      <c r="C35" s="112"/>
      <c r="D35" s="2" t="s">
        <v>12</v>
      </c>
      <c r="E35" s="2" t="s">
        <v>13</v>
      </c>
      <c r="F35" s="2" t="s">
        <v>14</v>
      </c>
      <c r="G35" s="2" t="s">
        <v>12</v>
      </c>
      <c r="H35" s="2" t="s">
        <v>13</v>
      </c>
      <c r="I35" s="2" t="s">
        <v>14</v>
      </c>
      <c r="J35" s="2" t="s">
        <v>12</v>
      </c>
      <c r="K35" s="2" t="s">
        <v>13</v>
      </c>
      <c r="L35" s="2" t="s">
        <v>14</v>
      </c>
      <c r="M35" s="2" t="s">
        <v>12</v>
      </c>
      <c r="N35" s="2" t="s">
        <v>13</v>
      </c>
      <c r="O35" s="2" t="s">
        <v>14</v>
      </c>
      <c r="P35" s="2" t="s">
        <v>12</v>
      </c>
      <c r="Q35" s="2" t="s">
        <v>13</v>
      </c>
      <c r="R35" s="2" t="s">
        <v>14</v>
      </c>
      <c r="S35" s="2" t="s">
        <v>12</v>
      </c>
      <c r="T35" s="2" t="s">
        <v>13</v>
      </c>
      <c r="U35" s="27" t="s">
        <v>14</v>
      </c>
      <c r="V35" s="112"/>
      <c r="W35" s="112"/>
    </row>
    <row r="36" spans="1:23" s="95" customFormat="1" ht="15.75" thickBot="1" x14ac:dyDescent="0.3">
      <c r="A36" s="47"/>
      <c r="B36" s="4" t="s">
        <v>166</v>
      </c>
      <c r="C36" s="2" t="s">
        <v>22</v>
      </c>
      <c r="D36" s="2"/>
      <c r="E36" s="2"/>
      <c r="F36" s="2"/>
      <c r="G36" s="2">
        <v>2</v>
      </c>
      <c r="H36" s="2" t="s">
        <v>28</v>
      </c>
      <c r="I36" s="2">
        <v>2</v>
      </c>
      <c r="J36" s="2">
        <v>2</v>
      </c>
      <c r="K36" s="2" t="s">
        <v>28</v>
      </c>
      <c r="L36" s="2">
        <v>2</v>
      </c>
      <c r="M36" s="2"/>
      <c r="N36" s="2"/>
      <c r="O36" s="2"/>
      <c r="P36" s="2"/>
      <c r="Q36" s="2"/>
      <c r="R36" s="2"/>
      <c r="S36" s="2"/>
      <c r="T36" s="2"/>
      <c r="U36" s="2"/>
      <c r="V36" s="2">
        <f t="shared" ref="V36:V47" si="6">(D36+G36+J36+M36+P36+S36)*15</f>
        <v>60</v>
      </c>
      <c r="W36" s="2">
        <f t="shared" ref="W36:W47" si="7">F36+I36+L36+O36+R36+U36</f>
        <v>4</v>
      </c>
    </row>
    <row r="37" spans="1:23" s="95" customFormat="1" ht="15.75" thickBot="1" x14ac:dyDescent="0.3">
      <c r="A37" s="47"/>
      <c r="B37" s="5" t="s">
        <v>167</v>
      </c>
      <c r="C37" s="2" t="s">
        <v>15</v>
      </c>
      <c r="D37" s="2"/>
      <c r="E37" s="2"/>
      <c r="F37" s="2"/>
      <c r="G37" s="2"/>
      <c r="H37" s="2"/>
      <c r="I37" s="2"/>
      <c r="J37" s="2">
        <v>1</v>
      </c>
      <c r="K37" s="2" t="s">
        <v>28</v>
      </c>
      <c r="L37" s="2">
        <v>1</v>
      </c>
      <c r="M37" s="2">
        <v>1</v>
      </c>
      <c r="N37" s="2" t="s">
        <v>28</v>
      </c>
      <c r="O37" s="2">
        <v>1</v>
      </c>
      <c r="P37" s="2">
        <v>1</v>
      </c>
      <c r="Q37" s="2" t="s">
        <v>28</v>
      </c>
      <c r="R37" s="2">
        <v>1</v>
      </c>
      <c r="S37" s="2">
        <v>1</v>
      </c>
      <c r="T37" s="2" t="s">
        <v>16</v>
      </c>
      <c r="U37" s="2">
        <v>1</v>
      </c>
      <c r="V37" s="2">
        <f t="shared" si="6"/>
        <v>60</v>
      </c>
      <c r="W37" s="2">
        <f t="shared" si="7"/>
        <v>4</v>
      </c>
    </row>
    <row r="38" spans="1:23" s="95" customFormat="1" ht="15.75" thickBot="1" x14ac:dyDescent="0.3">
      <c r="A38" s="47"/>
      <c r="B38" s="5" t="s">
        <v>168</v>
      </c>
      <c r="C38" s="2" t="s">
        <v>22</v>
      </c>
      <c r="D38" s="2">
        <v>2</v>
      </c>
      <c r="E38" s="2" t="s">
        <v>28</v>
      </c>
      <c r="F38" s="2">
        <v>2</v>
      </c>
      <c r="G38" s="2">
        <v>2</v>
      </c>
      <c r="H38" s="2" t="s">
        <v>28</v>
      </c>
      <c r="I38" s="2">
        <v>2</v>
      </c>
      <c r="J38" s="2">
        <v>2</v>
      </c>
      <c r="K38" s="2" t="s">
        <v>28</v>
      </c>
      <c r="L38" s="2">
        <v>2</v>
      </c>
      <c r="M38" s="2">
        <v>2</v>
      </c>
      <c r="N38" s="2" t="s">
        <v>28</v>
      </c>
      <c r="O38" s="2">
        <v>2</v>
      </c>
      <c r="P38" s="2">
        <v>2</v>
      </c>
      <c r="Q38" s="2" t="s">
        <v>28</v>
      </c>
      <c r="R38" s="2">
        <v>3</v>
      </c>
      <c r="S38" s="2">
        <v>2</v>
      </c>
      <c r="T38" s="2" t="s">
        <v>28</v>
      </c>
      <c r="U38" s="2">
        <v>3</v>
      </c>
      <c r="V38" s="2">
        <f t="shared" si="6"/>
        <v>180</v>
      </c>
      <c r="W38" s="2">
        <f t="shared" si="7"/>
        <v>14</v>
      </c>
    </row>
    <row r="39" spans="1:23" s="95" customFormat="1" ht="15.75" thickBot="1" x14ac:dyDescent="0.3">
      <c r="A39" s="47"/>
      <c r="B39" s="5" t="s">
        <v>169</v>
      </c>
      <c r="C39" s="2" t="s">
        <v>22</v>
      </c>
      <c r="D39" s="2">
        <v>2</v>
      </c>
      <c r="E39" s="2" t="s">
        <v>28</v>
      </c>
      <c r="F39" s="2">
        <v>1</v>
      </c>
      <c r="G39" s="2">
        <v>2</v>
      </c>
      <c r="H39" s="2" t="s">
        <v>28</v>
      </c>
      <c r="I39" s="2">
        <v>1</v>
      </c>
      <c r="J39" s="2">
        <v>2</v>
      </c>
      <c r="K39" s="2" t="s">
        <v>28</v>
      </c>
      <c r="L39" s="2">
        <v>2</v>
      </c>
      <c r="M39" s="2">
        <v>2</v>
      </c>
      <c r="N39" s="2" t="s">
        <v>16</v>
      </c>
      <c r="O39" s="2">
        <v>2</v>
      </c>
      <c r="P39" s="2">
        <v>2</v>
      </c>
      <c r="Q39" s="2" t="s">
        <v>28</v>
      </c>
      <c r="R39" s="2">
        <v>2</v>
      </c>
      <c r="S39" s="2">
        <v>2</v>
      </c>
      <c r="T39" s="2" t="s">
        <v>16</v>
      </c>
      <c r="U39" s="2">
        <v>2</v>
      </c>
      <c r="V39" s="2">
        <f t="shared" si="6"/>
        <v>180</v>
      </c>
      <c r="W39" s="2">
        <f t="shared" si="7"/>
        <v>10</v>
      </c>
    </row>
    <row r="40" spans="1:23" s="95" customFormat="1" ht="15.75" thickBot="1" x14ac:dyDescent="0.3">
      <c r="A40" s="47"/>
      <c r="B40" s="5" t="s">
        <v>170</v>
      </c>
      <c r="C40" s="2" t="s">
        <v>28</v>
      </c>
      <c r="D40" s="2">
        <v>1</v>
      </c>
      <c r="E40" s="2" t="s">
        <v>28</v>
      </c>
      <c r="F40" s="2">
        <v>1</v>
      </c>
      <c r="G40" s="2">
        <v>1</v>
      </c>
      <c r="H40" s="2" t="s">
        <v>28</v>
      </c>
      <c r="I40" s="2">
        <v>1</v>
      </c>
      <c r="J40" s="2">
        <v>1</v>
      </c>
      <c r="K40" s="2" t="s">
        <v>28</v>
      </c>
      <c r="L40" s="2">
        <v>1</v>
      </c>
      <c r="M40" s="2">
        <v>1</v>
      </c>
      <c r="N40" s="2" t="s">
        <v>28</v>
      </c>
      <c r="O40" s="2">
        <v>1</v>
      </c>
      <c r="P40" s="2">
        <v>1</v>
      </c>
      <c r="Q40" s="2" t="s">
        <v>28</v>
      </c>
      <c r="R40" s="2">
        <v>1</v>
      </c>
      <c r="S40" s="2">
        <v>1</v>
      </c>
      <c r="T40" s="2" t="s">
        <v>16</v>
      </c>
      <c r="U40" s="2">
        <v>1</v>
      </c>
      <c r="V40" s="2">
        <f t="shared" si="6"/>
        <v>90</v>
      </c>
      <c r="W40" s="2">
        <f t="shared" si="7"/>
        <v>6</v>
      </c>
    </row>
    <row r="41" spans="1:23" s="95" customFormat="1" ht="15.75" thickBot="1" x14ac:dyDescent="0.3">
      <c r="A41" s="47"/>
      <c r="B41" s="4" t="s">
        <v>32</v>
      </c>
      <c r="C41" s="2" t="s">
        <v>22</v>
      </c>
      <c r="D41" s="2">
        <v>1</v>
      </c>
      <c r="E41" s="2" t="s">
        <v>28</v>
      </c>
      <c r="F41" s="2">
        <v>1</v>
      </c>
      <c r="G41" s="2">
        <v>1</v>
      </c>
      <c r="H41" s="2" t="s">
        <v>28</v>
      </c>
      <c r="I41" s="2">
        <v>1</v>
      </c>
      <c r="J41" s="2">
        <v>1</v>
      </c>
      <c r="K41" s="2" t="s">
        <v>28</v>
      </c>
      <c r="L41" s="2">
        <v>1</v>
      </c>
      <c r="M41" s="2">
        <v>1</v>
      </c>
      <c r="N41" s="2" t="s">
        <v>28</v>
      </c>
      <c r="O41" s="2">
        <v>1</v>
      </c>
      <c r="P41" s="2">
        <v>1</v>
      </c>
      <c r="Q41" s="2" t="s">
        <v>28</v>
      </c>
      <c r="R41" s="2">
        <v>1</v>
      </c>
      <c r="S41" s="2">
        <v>1</v>
      </c>
      <c r="T41" s="2" t="s">
        <v>28</v>
      </c>
      <c r="U41" s="2">
        <v>1</v>
      </c>
      <c r="V41" s="2">
        <f t="shared" si="6"/>
        <v>90</v>
      </c>
      <c r="W41" s="2">
        <f t="shared" si="7"/>
        <v>6</v>
      </c>
    </row>
    <row r="42" spans="1:23" s="95" customFormat="1" ht="15.75" thickBot="1" x14ac:dyDescent="0.3">
      <c r="A42" s="47"/>
      <c r="B42" s="5" t="s">
        <v>171</v>
      </c>
      <c r="C42" s="2" t="s">
        <v>22</v>
      </c>
      <c r="D42" s="2">
        <v>1</v>
      </c>
      <c r="E42" s="2" t="s">
        <v>28</v>
      </c>
      <c r="F42" s="2">
        <v>2</v>
      </c>
      <c r="G42" s="2">
        <v>1</v>
      </c>
      <c r="H42" s="2" t="s">
        <v>28</v>
      </c>
      <c r="I42" s="2">
        <v>2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>
        <f t="shared" si="6"/>
        <v>30</v>
      </c>
      <c r="W42" s="2">
        <f t="shared" si="7"/>
        <v>4</v>
      </c>
    </row>
    <row r="43" spans="1:23" s="95" customFormat="1" ht="15.75" thickBot="1" x14ac:dyDescent="0.3">
      <c r="A43" s="47"/>
      <c r="B43" s="5" t="s">
        <v>172</v>
      </c>
      <c r="C43" s="2" t="s">
        <v>28</v>
      </c>
      <c r="D43" s="2"/>
      <c r="E43" s="2"/>
      <c r="F43" s="2"/>
      <c r="G43" s="2"/>
      <c r="H43" s="2"/>
      <c r="I43" s="2"/>
      <c r="J43" s="2">
        <v>1</v>
      </c>
      <c r="K43" s="2" t="s">
        <v>31</v>
      </c>
      <c r="L43" s="2">
        <v>1</v>
      </c>
      <c r="M43" s="2">
        <v>1</v>
      </c>
      <c r="N43" s="2" t="s">
        <v>31</v>
      </c>
      <c r="O43" s="2">
        <v>1</v>
      </c>
      <c r="P43" s="2">
        <v>1</v>
      </c>
      <c r="Q43" s="2" t="s">
        <v>31</v>
      </c>
      <c r="R43" s="2">
        <v>1</v>
      </c>
      <c r="S43" s="2">
        <v>1</v>
      </c>
      <c r="T43" s="2" t="s">
        <v>31</v>
      </c>
      <c r="U43" s="2">
        <v>1</v>
      </c>
      <c r="V43" s="2">
        <f t="shared" si="6"/>
        <v>60</v>
      </c>
      <c r="W43" s="2">
        <f t="shared" si="7"/>
        <v>4</v>
      </c>
    </row>
    <row r="44" spans="1:23" s="95" customFormat="1" ht="15.75" thickBot="1" x14ac:dyDescent="0.3">
      <c r="A44" s="47"/>
      <c r="B44" s="5" t="s">
        <v>173</v>
      </c>
      <c r="C44" s="2" t="s">
        <v>22</v>
      </c>
      <c r="D44" s="2">
        <v>1</v>
      </c>
      <c r="E44" s="2" t="s">
        <v>31</v>
      </c>
      <c r="F44" s="2">
        <v>1</v>
      </c>
      <c r="G44" s="2">
        <v>1</v>
      </c>
      <c r="H44" s="2" t="s">
        <v>31</v>
      </c>
      <c r="I44" s="2">
        <v>1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>
        <f t="shared" si="6"/>
        <v>30</v>
      </c>
      <c r="W44" s="2">
        <f t="shared" si="7"/>
        <v>2</v>
      </c>
    </row>
    <row r="45" spans="1:23" s="95" customFormat="1" ht="15.75" thickBot="1" x14ac:dyDescent="0.3">
      <c r="A45" s="47"/>
      <c r="B45" s="5" t="s">
        <v>174</v>
      </c>
      <c r="C45" s="2" t="s">
        <v>22</v>
      </c>
      <c r="D45" s="2">
        <v>1</v>
      </c>
      <c r="E45" s="2" t="s">
        <v>28</v>
      </c>
      <c r="F45" s="2">
        <v>2</v>
      </c>
      <c r="G45" s="2">
        <v>1</v>
      </c>
      <c r="H45" s="2" t="s">
        <v>28</v>
      </c>
      <c r="I45" s="2">
        <v>2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>
        <f t="shared" si="6"/>
        <v>30</v>
      </c>
      <c r="W45" s="2">
        <f t="shared" si="7"/>
        <v>4</v>
      </c>
    </row>
    <row r="46" spans="1:23" s="95" customFormat="1" ht="15.75" thickBot="1" x14ac:dyDescent="0.3">
      <c r="A46" s="47"/>
      <c r="B46" s="5" t="s">
        <v>49</v>
      </c>
      <c r="C46" s="2" t="s">
        <v>28</v>
      </c>
      <c r="D46" s="2"/>
      <c r="E46" s="2"/>
      <c r="F46" s="2"/>
      <c r="G46" s="2"/>
      <c r="H46" s="2"/>
      <c r="I46" s="2"/>
      <c r="J46" s="2">
        <v>2</v>
      </c>
      <c r="K46" s="2" t="s">
        <v>28</v>
      </c>
      <c r="L46" s="2">
        <v>1</v>
      </c>
      <c r="M46" s="2">
        <v>2</v>
      </c>
      <c r="N46" s="2" t="s">
        <v>28</v>
      </c>
      <c r="O46" s="2">
        <v>1</v>
      </c>
      <c r="P46" s="2">
        <v>2</v>
      </c>
      <c r="Q46" s="2" t="s">
        <v>28</v>
      </c>
      <c r="R46" s="2">
        <v>1</v>
      </c>
      <c r="S46" s="2">
        <v>2</v>
      </c>
      <c r="T46" s="2" t="s">
        <v>28</v>
      </c>
      <c r="U46" s="2">
        <v>1</v>
      </c>
      <c r="V46" s="2">
        <f t="shared" si="6"/>
        <v>120</v>
      </c>
      <c r="W46" s="2">
        <f t="shared" si="7"/>
        <v>4</v>
      </c>
    </row>
    <row r="47" spans="1:23" s="95" customFormat="1" ht="15.75" thickBot="1" x14ac:dyDescent="0.3">
      <c r="A47" s="47"/>
      <c r="B47" s="4" t="s">
        <v>50</v>
      </c>
      <c r="C47" s="2" t="s">
        <v>22</v>
      </c>
      <c r="D47" s="2">
        <v>1</v>
      </c>
      <c r="E47" s="2" t="s">
        <v>31</v>
      </c>
      <c r="F47" s="2">
        <v>1</v>
      </c>
      <c r="G47" s="2">
        <v>1</v>
      </c>
      <c r="H47" s="2" t="s">
        <v>31</v>
      </c>
      <c r="I47" s="2">
        <v>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>
        <f t="shared" si="6"/>
        <v>30</v>
      </c>
      <c r="W47" s="2">
        <f t="shared" si="7"/>
        <v>2</v>
      </c>
    </row>
    <row r="48" spans="1:23" s="95" customFormat="1" ht="15.75" thickBot="1" x14ac:dyDescent="0.3">
      <c r="A48" s="7"/>
      <c r="B48" s="9" t="s">
        <v>38</v>
      </c>
      <c r="C48" s="9"/>
      <c r="D48" s="10">
        <f t="shared" ref="D48:S48" si="8">SUM(D36:D47)</f>
        <v>10</v>
      </c>
      <c r="E48" s="10"/>
      <c r="F48" s="10">
        <f t="shared" si="8"/>
        <v>11</v>
      </c>
      <c r="G48" s="10">
        <f t="shared" si="8"/>
        <v>12</v>
      </c>
      <c r="H48" s="10"/>
      <c r="I48" s="10">
        <f t="shared" si="8"/>
        <v>13</v>
      </c>
      <c r="J48" s="10">
        <f t="shared" si="8"/>
        <v>12</v>
      </c>
      <c r="K48" s="10"/>
      <c r="L48" s="10">
        <f t="shared" si="8"/>
        <v>11</v>
      </c>
      <c r="M48" s="10">
        <f t="shared" si="8"/>
        <v>10</v>
      </c>
      <c r="N48" s="10"/>
      <c r="O48" s="10">
        <f t="shared" si="8"/>
        <v>9</v>
      </c>
      <c r="P48" s="10">
        <f t="shared" si="8"/>
        <v>10</v>
      </c>
      <c r="Q48" s="10"/>
      <c r="R48" s="10">
        <f t="shared" si="8"/>
        <v>10</v>
      </c>
      <c r="S48" s="10">
        <f t="shared" si="8"/>
        <v>10</v>
      </c>
      <c r="T48" s="10"/>
      <c r="U48" s="10">
        <f>SUM(U36:U47)</f>
        <v>10</v>
      </c>
      <c r="V48" s="10">
        <f>SUM(V36:V47)</f>
        <v>960</v>
      </c>
      <c r="W48" s="10">
        <v>64</v>
      </c>
    </row>
    <row r="49" spans="1:23" s="95" customFormat="1" ht="15.75" thickBot="1" x14ac:dyDescent="0.3">
      <c r="A49" s="7"/>
      <c r="B49" s="119" t="s">
        <v>51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</row>
    <row r="50" spans="1:23" s="95" customFormat="1" ht="15.75" thickBot="1" x14ac:dyDescent="0.3">
      <c r="A50" s="107" t="s">
        <v>1</v>
      </c>
      <c r="B50" s="107" t="s">
        <v>2</v>
      </c>
      <c r="C50" s="110" t="s">
        <v>3</v>
      </c>
      <c r="D50" s="114" t="s">
        <v>213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6"/>
      <c r="V50" s="110" t="s">
        <v>10</v>
      </c>
      <c r="W50" s="110" t="s">
        <v>11</v>
      </c>
    </row>
    <row r="51" spans="1:23" s="95" customFormat="1" ht="15.75" thickBot="1" x14ac:dyDescent="0.3">
      <c r="A51" s="108"/>
      <c r="B51" s="108"/>
      <c r="C51" s="111"/>
      <c r="D51" s="114" t="s">
        <v>209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6"/>
      <c r="V51" s="111"/>
      <c r="W51" s="111"/>
    </row>
    <row r="52" spans="1:23" s="95" customFormat="1" ht="15.75" thickBot="1" x14ac:dyDescent="0.3">
      <c r="A52" s="108"/>
      <c r="B52" s="108"/>
      <c r="C52" s="111"/>
      <c r="D52" s="104" t="s">
        <v>4</v>
      </c>
      <c r="E52" s="105"/>
      <c r="F52" s="106"/>
      <c r="G52" s="104" t="s">
        <v>5</v>
      </c>
      <c r="H52" s="105"/>
      <c r="I52" s="106"/>
      <c r="J52" s="104" t="s">
        <v>6</v>
      </c>
      <c r="K52" s="105"/>
      <c r="L52" s="106"/>
      <c r="M52" s="104" t="s">
        <v>7</v>
      </c>
      <c r="N52" s="105"/>
      <c r="O52" s="106"/>
      <c r="P52" s="104" t="s">
        <v>8</v>
      </c>
      <c r="Q52" s="105"/>
      <c r="R52" s="106"/>
      <c r="S52" s="104" t="s">
        <v>9</v>
      </c>
      <c r="T52" s="105"/>
      <c r="U52" s="106"/>
      <c r="V52" s="111"/>
      <c r="W52" s="111"/>
    </row>
    <row r="53" spans="1:23" s="95" customFormat="1" ht="15.75" thickBot="1" x14ac:dyDescent="0.3">
      <c r="A53" s="109"/>
      <c r="B53" s="109"/>
      <c r="C53" s="112"/>
      <c r="D53" s="2" t="s">
        <v>12</v>
      </c>
      <c r="E53" s="2" t="s">
        <v>13</v>
      </c>
      <c r="F53" s="2" t="s">
        <v>14</v>
      </c>
      <c r="G53" s="2" t="s">
        <v>12</v>
      </c>
      <c r="H53" s="2" t="s">
        <v>13</v>
      </c>
      <c r="I53" s="2" t="s">
        <v>14</v>
      </c>
      <c r="J53" s="2" t="s">
        <v>12</v>
      </c>
      <c r="K53" s="2" t="s">
        <v>13</v>
      </c>
      <c r="L53" s="2" t="s">
        <v>14</v>
      </c>
      <c r="M53" s="2" t="s">
        <v>12</v>
      </c>
      <c r="N53" s="2" t="s">
        <v>13</v>
      </c>
      <c r="O53" s="2" t="s">
        <v>14</v>
      </c>
      <c r="P53" s="2" t="s">
        <v>12</v>
      </c>
      <c r="Q53" s="2" t="s">
        <v>13</v>
      </c>
      <c r="R53" s="2" t="s">
        <v>14</v>
      </c>
      <c r="S53" s="2" t="s">
        <v>12</v>
      </c>
      <c r="T53" s="2" t="s">
        <v>13</v>
      </c>
      <c r="U53" s="27" t="s">
        <v>14</v>
      </c>
      <c r="V53" s="112"/>
      <c r="W53" s="112"/>
    </row>
    <row r="54" spans="1:23" s="95" customFormat="1" ht="15.75" thickBot="1" x14ac:dyDescent="0.3">
      <c r="A54" s="47"/>
      <c r="B54" s="5" t="s">
        <v>53</v>
      </c>
      <c r="C54" s="2" t="s">
        <v>15</v>
      </c>
      <c r="D54" s="2"/>
      <c r="E54" s="2"/>
      <c r="F54" s="2"/>
      <c r="G54" s="2"/>
      <c r="H54" s="2"/>
      <c r="I54" s="2"/>
      <c r="J54" s="2">
        <v>1</v>
      </c>
      <c r="K54" s="2" t="s">
        <v>28</v>
      </c>
      <c r="L54" s="2">
        <v>1</v>
      </c>
      <c r="M54" s="2">
        <v>1</v>
      </c>
      <c r="N54" s="2" t="s">
        <v>28</v>
      </c>
      <c r="O54" s="2">
        <v>1</v>
      </c>
      <c r="P54" s="2"/>
      <c r="Q54" s="2"/>
      <c r="R54" s="2"/>
      <c r="S54" s="2"/>
      <c r="T54" s="2"/>
      <c r="U54" s="2"/>
      <c r="V54" s="2">
        <f t="shared" ref="V54:V69" si="9">(D54+G54+J54+M54+P54+S54)*15</f>
        <v>30</v>
      </c>
      <c r="W54" s="2">
        <f t="shared" ref="W54:W69" si="10">F54+I54+L54+O54+R54+U54</f>
        <v>2</v>
      </c>
    </row>
    <row r="55" spans="1:23" s="95" customFormat="1" ht="15.75" thickBot="1" x14ac:dyDescent="0.3">
      <c r="A55" s="47"/>
      <c r="B55" s="5" t="s">
        <v>54</v>
      </c>
      <c r="C55" s="2" t="s">
        <v>22</v>
      </c>
      <c r="D55" s="2">
        <v>1</v>
      </c>
      <c r="E55" s="2" t="s">
        <v>28</v>
      </c>
      <c r="F55" s="2">
        <v>1</v>
      </c>
      <c r="G55" s="2">
        <v>1</v>
      </c>
      <c r="H55" s="2" t="s">
        <v>28</v>
      </c>
      <c r="I55" s="2">
        <v>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>
        <f t="shared" si="9"/>
        <v>30</v>
      </c>
      <c r="W55" s="2">
        <f t="shared" si="10"/>
        <v>2</v>
      </c>
    </row>
    <row r="56" spans="1:23" s="95" customFormat="1" ht="15.75" thickBot="1" x14ac:dyDescent="0.3">
      <c r="A56" s="47"/>
      <c r="B56" s="5" t="s">
        <v>55</v>
      </c>
      <c r="C56" s="2" t="s">
        <v>56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>
        <v>1</v>
      </c>
      <c r="Q56" s="2" t="s">
        <v>28</v>
      </c>
      <c r="R56" s="2">
        <v>1</v>
      </c>
      <c r="S56" s="2">
        <v>1</v>
      </c>
      <c r="T56" s="2" t="s">
        <v>16</v>
      </c>
      <c r="U56" s="2">
        <v>1</v>
      </c>
      <c r="V56" s="2">
        <f t="shared" si="9"/>
        <v>30</v>
      </c>
      <c r="W56" s="2">
        <f t="shared" si="10"/>
        <v>2</v>
      </c>
    </row>
    <row r="57" spans="1:23" s="95" customFormat="1" ht="15.75" thickBot="1" x14ac:dyDescent="0.3">
      <c r="A57" s="7"/>
      <c r="B57" s="4" t="s">
        <v>52</v>
      </c>
      <c r="C57" s="2" t="s">
        <v>15</v>
      </c>
      <c r="D57" s="2">
        <v>4</v>
      </c>
      <c r="E57" s="2" t="s">
        <v>28</v>
      </c>
      <c r="F57" s="2">
        <v>2</v>
      </c>
      <c r="G57" s="2">
        <v>4</v>
      </c>
      <c r="H57" s="2" t="s">
        <v>28</v>
      </c>
      <c r="I57" s="2">
        <v>2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2">
        <f t="shared" si="9"/>
        <v>120</v>
      </c>
      <c r="W57" s="2">
        <f t="shared" si="10"/>
        <v>4</v>
      </c>
    </row>
    <row r="58" spans="1:23" s="95" customFormat="1" ht="15.75" thickBot="1" x14ac:dyDescent="0.3">
      <c r="A58" s="47"/>
      <c r="B58" s="4" t="s">
        <v>175</v>
      </c>
      <c r="C58" s="2" t="s">
        <v>22</v>
      </c>
      <c r="D58" s="2">
        <v>4</v>
      </c>
      <c r="E58" s="2" t="s">
        <v>31</v>
      </c>
      <c r="F58" s="2">
        <v>2</v>
      </c>
      <c r="G58" s="2">
        <v>4</v>
      </c>
      <c r="H58" s="2" t="s">
        <v>31</v>
      </c>
      <c r="I58" s="2">
        <v>2</v>
      </c>
      <c r="J58" s="2">
        <v>4</v>
      </c>
      <c r="K58" s="2" t="s">
        <v>31</v>
      </c>
      <c r="L58" s="2">
        <v>2</v>
      </c>
      <c r="M58" s="2">
        <v>4</v>
      </c>
      <c r="N58" s="2" t="s">
        <v>31</v>
      </c>
      <c r="O58" s="2">
        <v>2</v>
      </c>
      <c r="P58" s="2">
        <v>4</v>
      </c>
      <c r="Q58" s="2" t="s">
        <v>31</v>
      </c>
      <c r="R58" s="2">
        <v>2</v>
      </c>
      <c r="S58" s="2">
        <v>4</v>
      </c>
      <c r="T58" s="2" t="s">
        <v>31</v>
      </c>
      <c r="U58" s="2">
        <v>2</v>
      </c>
      <c r="V58" s="2">
        <f t="shared" si="9"/>
        <v>360</v>
      </c>
      <c r="W58" s="2">
        <f t="shared" si="10"/>
        <v>12</v>
      </c>
    </row>
    <row r="59" spans="1:23" s="95" customFormat="1" ht="15.75" thickBot="1" x14ac:dyDescent="0.3">
      <c r="A59" s="47"/>
      <c r="B59" s="4" t="s">
        <v>176</v>
      </c>
      <c r="C59" s="2" t="s">
        <v>22</v>
      </c>
      <c r="D59" s="2"/>
      <c r="E59" s="2"/>
      <c r="F59" s="2"/>
      <c r="G59" s="2"/>
      <c r="H59" s="2"/>
      <c r="I59" s="2"/>
      <c r="J59" s="2">
        <v>2</v>
      </c>
      <c r="K59" s="2" t="s">
        <v>31</v>
      </c>
      <c r="L59" s="2">
        <v>1</v>
      </c>
      <c r="M59" s="2">
        <v>2</v>
      </c>
      <c r="N59" s="2" t="s">
        <v>31</v>
      </c>
      <c r="O59" s="2">
        <v>1</v>
      </c>
      <c r="P59" s="2">
        <v>2</v>
      </c>
      <c r="Q59" s="2" t="s">
        <v>31</v>
      </c>
      <c r="R59" s="2">
        <v>1</v>
      </c>
      <c r="S59" s="2">
        <v>2</v>
      </c>
      <c r="T59" s="2" t="s">
        <v>31</v>
      </c>
      <c r="U59" s="2">
        <v>1</v>
      </c>
      <c r="V59" s="2">
        <f t="shared" si="9"/>
        <v>120</v>
      </c>
      <c r="W59" s="2">
        <f t="shared" si="10"/>
        <v>4</v>
      </c>
    </row>
    <row r="60" spans="1:23" s="95" customFormat="1" ht="15.75" thickBot="1" x14ac:dyDescent="0.3">
      <c r="A60" s="47"/>
      <c r="B60" s="4" t="s">
        <v>58</v>
      </c>
      <c r="C60" s="2" t="s">
        <v>22</v>
      </c>
      <c r="D60" s="104" t="s">
        <v>59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6"/>
      <c r="V60" s="2"/>
      <c r="W60" s="2">
        <v>6</v>
      </c>
    </row>
    <row r="61" spans="1:23" s="95" customFormat="1" ht="24" thickBot="1" x14ac:dyDescent="0.3">
      <c r="A61" s="47"/>
      <c r="B61" s="4" t="s">
        <v>109</v>
      </c>
      <c r="C61" s="2" t="s">
        <v>15</v>
      </c>
      <c r="D61" s="2">
        <v>2</v>
      </c>
      <c r="E61" s="2" t="s">
        <v>16</v>
      </c>
      <c r="F61" s="2">
        <v>1</v>
      </c>
      <c r="G61" s="2">
        <v>2</v>
      </c>
      <c r="H61" s="2" t="s">
        <v>16</v>
      </c>
      <c r="I61" s="2">
        <v>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 t="shared" si="9"/>
        <v>60</v>
      </c>
      <c r="W61" s="2">
        <f t="shared" si="10"/>
        <v>2</v>
      </c>
    </row>
    <row r="62" spans="1:23" s="95" customFormat="1" ht="15.75" thickBot="1" x14ac:dyDescent="0.3">
      <c r="A62" s="47"/>
      <c r="B62" s="4" t="s">
        <v>35</v>
      </c>
      <c r="C62" s="2" t="s">
        <v>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>
        <v>2</v>
      </c>
      <c r="Q62" s="2" t="s">
        <v>31</v>
      </c>
      <c r="R62" s="2">
        <v>1</v>
      </c>
      <c r="S62" s="2">
        <v>2</v>
      </c>
      <c r="T62" s="2" t="s">
        <v>31</v>
      </c>
      <c r="U62" s="2">
        <v>1</v>
      </c>
      <c r="V62" s="2">
        <f t="shared" si="9"/>
        <v>60</v>
      </c>
      <c r="W62" s="2">
        <f t="shared" si="10"/>
        <v>2</v>
      </c>
    </row>
    <row r="63" spans="1:23" s="95" customFormat="1" ht="15.75" thickBot="1" x14ac:dyDescent="0.3">
      <c r="A63" s="47"/>
      <c r="B63" s="4" t="s">
        <v>62</v>
      </c>
      <c r="C63" s="2" t="s">
        <v>15</v>
      </c>
      <c r="D63" s="2"/>
      <c r="E63" s="2"/>
      <c r="F63" s="2"/>
      <c r="G63" s="2"/>
      <c r="H63" s="2"/>
      <c r="I63" s="2"/>
      <c r="J63" s="2">
        <v>2</v>
      </c>
      <c r="K63" s="2" t="s">
        <v>31</v>
      </c>
      <c r="L63" s="2">
        <v>1</v>
      </c>
      <c r="M63" s="2">
        <v>2</v>
      </c>
      <c r="N63" s="2" t="s">
        <v>31</v>
      </c>
      <c r="O63" s="2">
        <v>1</v>
      </c>
      <c r="P63" s="2"/>
      <c r="Q63" s="2"/>
      <c r="R63" s="2"/>
      <c r="S63" s="2"/>
      <c r="T63" s="2"/>
      <c r="U63" s="2"/>
      <c r="V63" s="2">
        <f t="shared" si="9"/>
        <v>60</v>
      </c>
      <c r="W63" s="2">
        <f t="shared" si="10"/>
        <v>2</v>
      </c>
    </row>
    <row r="64" spans="1:23" s="95" customFormat="1" ht="15.75" thickBot="1" x14ac:dyDescent="0.3">
      <c r="A64" s="47"/>
      <c r="B64" s="4" t="s">
        <v>177</v>
      </c>
      <c r="C64" s="2" t="s">
        <v>15</v>
      </c>
      <c r="D64" s="2">
        <v>2</v>
      </c>
      <c r="E64" s="2" t="s">
        <v>16</v>
      </c>
      <c r="F64" s="2">
        <v>1</v>
      </c>
      <c r="G64" s="2">
        <v>2</v>
      </c>
      <c r="H64" s="2" t="s">
        <v>16</v>
      </c>
      <c r="I64" s="2">
        <v>1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>
        <f t="shared" si="9"/>
        <v>60</v>
      </c>
      <c r="W64" s="2">
        <f t="shared" si="10"/>
        <v>2</v>
      </c>
    </row>
    <row r="65" spans="1:23" s="95" customFormat="1" ht="15.75" thickBot="1" x14ac:dyDescent="0.3">
      <c r="A65" s="47"/>
      <c r="B65" s="4" t="s">
        <v>178</v>
      </c>
      <c r="C65" s="2" t="s">
        <v>15</v>
      </c>
      <c r="D65" s="2">
        <v>2</v>
      </c>
      <c r="E65" s="2" t="s">
        <v>28</v>
      </c>
      <c r="F65" s="2">
        <v>1</v>
      </c>
      <c r="G65" s="2">
        <v>2</v>
      </c>
      <c r="H65" s="2" t="s">
        <v>28</v>
      </c>
      <c r="I65" s="2">
        <v>1</v>
      </c>
      <c r="J65" s="2">
        <v>2</v>
      </c>
      <c r="K65" s="2" t="s">
        <v>28</v>
      </c>
      <c r="L65" s="2">
        <v>1</v>
      </c>
      <c r="M65" s="2">
        <v>2</v>
      </c>
      <c r="N65" s="2" t="s">
        <v>28</v>
      </c>
      <c r="O65" s="2">
        <v>1</v>
      </c>
      <c r="P65" s="2"/>
      <c r="Q65" s="2"/>
      <c r="R65" s="2"/>
      <c r="S65" s="2"/>
      <c r="T65" s="2"/>
      <c r="U65" s="2"/>
      <c r="V65" s="2">
        <f t="shared" si="9"/>
        <v>120</v>
      </c>
      <c r="W65" s="2">
        <f t="shared" si="10"/>
        <v>4</v>
      </c>
    </row>
    <row r="66" spans="1:23" s="95" customFormat="1" ht="15.75" thickBot="1" x14ac:dyDescent="0.3">
      <c r="A66" s="47"/>
      <c r="B66" s="4" t="s">
        <v>217</v>
      </c>
      <c r="C66" s="2" t="s">
        <v>15</v>
      </c>
      <c r="D66" s="2">
        <v>2</v>
      </c>
      <c r="E66" s="2" t="s">
        <v>16</v>
      </c>
      <c r="F66" s="2">
        <v>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>
        <f t="shared" si="9"/>
        <v>30</v>
      </c>
      <c r="W66" s="2">
        <f t="shared" si="10"/>
        <v>2</v>
      </c>
    </row>
    <row r="67" spans="1:23" s="95" customFormat="1" ht="15.75" thickBot="1" x14ac:dyDescent="0.3">
      <c r="A67" s="47"/>
      <c r="B67" s="4" t="s">
        <v>218</v>
      </c>
      <c r="C67" s="2" t="s">
        <v>15</v>
      </c>
      <c r="D67" s="2"/>
      <c r="E67" s="2"/>
      <c r="F67" s="2"/>
      <c r="G67" s="2">
        <v>2</v>
      </c>
      <c r="H67" s="2" t="s">
        <v>16</v>
      </c>
      <c r="I67" s="2">
        <v>2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>
        <f t="shared" si="9"/>
        <v>30</v>
      </c>
      <c r="W67" s="2">
        <f t="shared" si="10"/>
        <v>2</v>
      </c>
    </row>
    <row r="68" spans="1:23" s="95" customFormat="1" ht="15.75" thickBot="1" x14ac:dyDescent="0.3">
      <c r="A68" s="47"/>
      <c r="B68" s="4" t="s">
        <v>219</v>
      </c>
      <c r="C68" s="2" t="s">
        <v>22</v>
      </c>
      <c r="D68" s="2"/>
      <c r="E68" s="2"/>
      <c r="F68" s="2"/>
      <c r="G68" s="2"/>
      <c r="H68" s="2"/>
      <c r="I68" s="2"/>
      <c r="J68" s="2">
        <v>2</v>
      </c>
      <c r="K68" s="2" t="s">
        <v>28</v>
      </c>
      <c r="L68" s="2">
        <v>2</v>
      </c>
      <c r="M68" s="2"/>
      <c r="N68" s="2"/>
      <c r="O68" s="2"/>
      <c r="P68" s="2"/>
      <c r="Q68" s="2"/>
      <c r="R68" s="2"/>
      <c r="S68" s="2"/>
      <c r="T68" s="2"/>
      <c r="U68" s="2"/>
      <c r="V68" s="2">
        <f t="shared" si="9"/>
        <v>30</v>
      </c>
      <c r="W68" s="2">
        <f t="shared" si="10"/>
        <v>2</v>
      </c>
    </row>
    <row r="69" spans="1:23" s="95" customFormat="1" ht="15.75" thickBot="1" x14ac:dyDescent="0.3">
      <c r="A69" s="47"/>
      <c r="B69" s="4" t="s">
        <v>220</v>
      </c>
      <c r="C69" s="2" t="s">
        <v>22</v>
      </c>
      <c r="D69" s="2"/>
      <c r="E69" s="2"/>
      <c r="F69" s="2"/>
      <c r="G69" s="2"/>
      <c r="H69" s="2"/>
      <c r="I69" s="2"/>
      <c r="J69" s="2"/>
      <c r="K69" s="2"/>
      <c r="L69" s="5"/>
      <c r="M69" s="2">
        <v>2</v>
      </c>
      <c r="N69" s="2" t="s">
        <v>28</v>
      </c>
      <c r="O69" s="2">
        <v>3</v>
      </c>
      <c r="P69" s="2"/>
      <c r="Q69" s="2"/>
      <c r="R69" s="2"/>
      <c r="S69" s="2"/>
      <c r="T69" s="2"/>
      <c r="U69" s="2"/>
      <c r="V69" s="2">
        <f t="shared" si="9"/>
        <v>30</v>
      </c>
      <c r="W69" s="2">
        <f t="shared" si="10"/>
        <v>3</v>
      </c>
    </row>
    <row r="70" spans="1:23" s="95" customFormat="1" ht="15.75" thickBot="1" x14ac:dyDescent="0.3">
      <c r="A70" s="7"/>
      <c r="B70" s="8" t="s">
        <v>26</v>
      </c>
      <c r="C70" s="9"/>
      <c r="D70" s="10">
        <f t="shared" ref="D70:S70" si="11">D54+D55+D56+D57+D58+D59+D61+D62+D63+D64+D65+D66+D67+D68+D69</f>
        <v>17</v>
      </c>
      <c r="E70" s="10"/>
      <c r="F70" s="10">
        <f t="shared" si="11"/>
        <v>10</v>
      </c>
      <c r="G70" s="10">
        <f t="shared" si="11"/>
        <v>17</v>
      </c>
      <c r="H70" s="10"/>
      <c r="I70" s="10">
        <f t="shared" si="11"/>
        <v>10</v>
      </c>
      <c r="J70" s="10">
        <f t="shared" si="11"/>
        <v>13</v>
      </c>
      <c r="K70" s="10"/>
      <c r="L70" s="10">
        <f t="shared" si="11"/>
        <v>8</v>
      </c>
      <c r="M70" s="10">
        <f t="shared" si="11"/>
        <v>13</v>
      </c>
      <c r="N70" s="10"/>
      <c r="O70" s="10">
        <f t="shared" si="11"/>
        <v>9</v>
      </c>
      <c r="P70" s="10">
        <f t="shared" si="11"/>
        <v>9</v>
      </c>
      <c r="Q70" s="10"/>
      <c r="R70" s="10">
        <f t="shared" si="11"/>
        <v>5</v>
      </c>
      <c r="S70" s="10">
        <f t="shared" si="11"/>
        <v>9</v>
      </c>
      <c r="T70" s="10"/>
      <c r="U70" s="10">
        <f>U54+U55+U56+U57+U58+U59+U61+U62+U63+U64+U65+U66+U67+U68+U69</f>
        <v>5</v>
      </c>
      <c r="V70" s="10">
        <f>SUM(V54:V69)</f>
        <v>1170</v>
      </c>
      <c r="W70" s="10">
        <f>SUM(W54:W69)</f>
        <v>53</v>
      </c>
    </row>
    <row r="72" spans="1:23" x14ac:dyDescent="0.25">
      <c r="B72" t="s">
        <v>68</v>
      </c>
    </row>
    <row r="73" spans="1:23" x14ac:dyDescent="0.25">
      <c r="B73" t="s">
        <v>70</v>
      </c>
    </row>
    <row r="74" spans="1:23" x14ac:dyDescent="0.25">
      <c r="B74" t="s">
        <v>291</v>
      </c>
    </row>
    <row r="75" spans="1:23" x14ac:dyDescent="0.25">
      <c r="B75" t="s">
        <v>292</v>
      </c>
    </row>
    <row r="76" spans="1:23" x14ac:dyDescent="0.25">
      <c r="B76" t="s">
        <v>293</v>
      </c>
    </row>
    <row r="77" spans="1:23" x14ac:dyDescent="0.25">
      <c r="B77" t="s">
        <v>294</v>
      </c>
    </row>
    <row r="78" spans="1:23" x14ac:dyDescent="0.25">
      <c r="B78" t="s">
        <v>71</v>
      </c>
    </row>
    <row r="79" spans="1:23" x14ac:dyDescent="0.25">
      <c r="B79" t="s">
        <v>295</v>
      </c>
    </row>
    <row r="80" spans="1:23" x14ac:dyDescent="0.25">
      <c r="B80" t="s">
        <v>296</v>
      </c>
    </row>
    <row r="81" spans="2:2" x14ac:dyDescent="0.25">
      <c r="B81" t="s">
        <v>297</v>
      </c>
    </row>
    <row r="82" spans="2:2" x14ac:dyDescent="0.25">
      <c r="B82" t="s">
        <v>298</v>
      </c>
    </row>
    <row r="83" spans="2:2" x14ac:dyDescent="0.25">
      <c r="B83" t="s">
        <v>299</v>
      </c>
    </row>
    <row r="84" spans="2:2" x14ac:dyDescent="0.25">
      <c r="B84" t="s">
        <v>300</v>
      </c>
    </row>
    <row r="85" spans="2:2" x14ac:dyDescent="0.25">
      <c r="B85" t="s">
        <v>301</v>
      </c>
    </row>
    <row r="86" spans="2:2" x14ac:dyDescent="0.25">
      <c r="B86" t="s">
        <v>97</v>
      </c>
    </row>
  </sheetData>
  <sheetProtection algorithmName="SHA-512" hashValue="Un4B95342R6S7Gn1JTdi4aQkl5F4LhcJ2HDuMiZ4M+b8AXSoAIYU25Io5nn1WBEu6+mYVkWYwKy18bx3qtR2Sw==" saltValue="d90lEfT/0JjWNNRiuZbx2Q==" spinCount="100000" sheet="1" objects="1" scenarios="1"/>
  <mergeCells count="58">
    <mergeCell ref="D60:U60"/>
    <mergeCell ref="W18:W21"/>
    <mergeCell ref="A31:V31"/>
    <mergeCell ref="A32:A35"/>
    <mergeCell ref="B32:B35"/>
    <mergeCell ref="C32:C35"/>
    <mergeCell ref="D32:U32"/>
    <mergeCell ref="V32:V35"/>
    <mergeCell ref="W32:W35"/>
    <mergeCell ref="D33:U33"/>
    <mergeCell ref="D34:F34"/>
    <mergeCell ref="G34:I34"/>
    <mergeCell ref="J34:L34"/>
    <mergeCell ref="M34:O34"/>
    <mergeCell ref="P34:R34"/>
    <mergeCell ref="S34:U34"/>
    <mergeCell ref="A1:W1"/>
    <mergeCell ref="A2:V2"/>
    <mergeCell ref="D3:U3"/>
    <mergeCell ref="A3:A6"/>
    <mergeCell ref="B3:B6"/>
    <mergeCell ref="C3:C6"/>
    <mergeCell ref="V3:V6"/>
    <mergeCell ref="W3:W6"/>
    <mergeCell ref="D4:U4"/>
    <mergeCell ref="D5:F5"/>
    <mergeCell ref="G5:I5"/>
    <mergeCell ref="J5:L5"/>
    <mergeCell ref="M5:O5"/>
    <mergeCell ref="P5:R5"/>
    <mergeCell ref="S5:U5"/>
    <mergeCell ref="A17:V17"/>
    <mergeCell ref="A18:A21"/>
    <mergeCell ref="B18:B21"/>
    <mergeCell ref="C18:C21"/>
    <mergeCell ref="D18:U18"/>
    <mergeCell ref="V18:V21"/>
    <mergeCell ref="D19:U19"/>
    <mergeCell ref="D20:F20"/>
    <mergeCell ref="G20:I20"/>
    <mergeCell ref="J20:L20"/>
    <mergeCell ref="M20:O20"/>
    <mergeCell ref="P20:R20"/>
    <mergeCell ref="S20:U20"/>
    <mergeCell ref="B49:W49"/>
    <mergeCell ref="A50:A53"/>
    <mergeCell ref="B50:B53"/>
    <mergeCell ref="C50:C53"/>
    <mergeCell ref="D50:U50"/>
    <mergeCell ref="V50:V53"/>
    <mergeCell ref="W50:W53"/>
    <mergeCell ref="D51:U51"/>
    <mergeCell ref="D52:F52"/>
    <mergeCell ref="G52:I52"/>
    <mergeCell ref="J52:L52"/>
    <mergeCell ref="M52:O52"/>
    <mergeCell ref="P52:R52"/>
    <mergeCell ref="S52:U52"/>
  </mergeCells>
  <pageMargins left="0.2" right="0.2" top="0.55000000000000004" bottom="0.43307086614173229" header="0.31496062992125984" footer="0.31496062992125984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69"/>
  <sheetViews>
    <sheetView view="pageBreakPreview" topLeftCell="B1" zoomScale="115" zoomScaleNormal="100" zoomScaleSheetLayoutView="115" workbookViewId="0">
      <selection activeCell="H71" sqref="H71:J73"/>
    </sheetView>
  </sheetViews>
  <sheetFormatPr defaultRowHeight="15" x14ac:dyDescent="0.25"/>
  <cols>
    <col min="1" max="1" width="8.42578125" customWidth="1"/>
    <col min="2" max="2" width="23.42578125" customWidth="1"/>
    <col min="3" max="3" width="7.140625" style="45" bestFit="1" customWidth="1"/>
    <col min="4" max="21" width="6.7109375" customWidth="1"/>
    <col min="22" max="22" width="7" customWidth="1"/>
    <col min="23" max="23" width="8" customWidth="1"/>
  </cols>
  <sheetData>
    <row r="1" spans="1:23" ht="19.5" thickBot="1" x14ac:dyDescent="0.35">
      <c r="A1" s="141" t="s">
        <v>257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38"/>
    </row>
    <row r="3" spans="1:23" ht="15.75" thickBot="1" x14ac:dyDescent="0.3">
      <c r="A3" s="133" t="s">
        <v>1</v>
      </c>
      <c r="B3" s="133" t="s">
        <v>2</v>
      </c>
      <c r="C3" s="136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36" t="s">
        <v>10</v>
      </c>
      <c r="W3" s="136" t="s">
        <v>11</v>
      </c>
    </row>
    <row r="4" spans="1:23" ht="15.75" thickBot="1" x14ac:dyDescent="0.3">
      <c r="A4" s="134"/>
      <c r="B4" s="134"/>
      <c r="C4" s="137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37"/>
      <c r="W4" s="137"/>
    </row>
    <row r="5" spans="1:23" ht="15.75" thickBot="1" x14ac:dyDescent="0.3">
      <c r="A5" s="134"/>
      <c r="B5" s="134"/>
      <c r="C5" s="137"/>
      <c r="D5" s="127" t="s">
        <v>4</v>
      </c>
      <c r="E5" s="128"/>
      <c r="F5" s="129"/>
      <c r="G5" s="127" t="s">
        <v>5</v>
      </c>
      <c r="H5" s="128"/>
      <c r="I5" s="129"/>
      <c r="J5" s="127" t="s">
        <v>6</v>
      </c>
      <c r="K5" s="128"/>
      <c r="L5" s="129"/>
      <c r="M5" s="127" t="s">
        <v>7</v>
      </c>
      <c r="N5" s="128"/>
      <c r="O5" s="129"/>
      <c r="P5" s="127" t="s">
        <v>8</v>
      </c>
      <c r="Q5" s="128"/>
      <c r="R5" s="129"/>
      <c r="S5" s="127" t="s">
        <v>9</v>
      </c>
      <c r="T5" s="128"/>
      <c r="U5" s="129"/>
      <c r="V5" s="137"/>
      <c r="W5" s="137"/>
    </row>
    <row r="6" spans="1:23" ht="15.75" thickBot="1" x14ac:dyDescent="0.3">
      <c r="A6" s="135"/>
      <c r="B6" s="135"/>
      <c r="C6" s="138"/>
      <c r="D6" s="75" t="s">
        <v>12</v>
      </c>
      <c r="E6" s="75" t="s">
        <v>13</v>
      </c>
      <c r="F6" s="75" t="s">
        <v>14</v>
      </c>
      <c r="G6" s="75" t="s">
        <v>12</v>
      </c>
      <c r="H6" s="75" t="s">
        <v>13</v>
      </c>
      <c r="I6" s="75" t="s">
        <v>14</v>
      </c>
      <c r="J6" s="75" t="s">
        <v>12</v>
      </c>
      <c r="K6" s="75" t="s">
        <v>13</v>
      </c>
      <c r="L6" s="75" t="s">
        <v>14</v>
      </c>
      <c r="M6" s="75" t="s">
        <v>12</v>
      </c>
      <c r="N6" s="75" t="s">
        <v>13</v>
      </c>
      <c r="O6" s="75" t="s">
        <v>14</v>
      </c>
      <c r="P6" s="75" t="s">
        <v>12</v>
      </c>
      <c r="Q6" s="75" t="s">
        <v>13</v>
      </c>
      <c r="R6" s="75" t="s">
        <v>14</v>
      </c>
      <c r="S6" s="75" t="s">
        <v>12</v>
      </c>
      <c r="T6" s="75" t="s">
        <v>13</v>
      </c>
      <c r="U6" s="76" t="s">
        <v>14</v>
      </c>
      <c r="V6" s="138"/>
      <c r="W6" s="138"/>
    </row>
    <row r="7" spans="1:23" ht="30.75" thickBot="1" x14ac:dyDescent="0.3">
      <c r="A7" s="77"/>
      <c r="B7" s="78" t="s">
        <v>303</v>
      </c>
      <c r="C7" s="75" t="s">
        <v>15</v>
      </c>
      <c r="D7" s="75">
        <v>3</v>
      </c>
      <c r="E7" s="75" t="s">
        <v>16</v>
      </c>
      <c r="F7" s="75">
        <v>3</v>
      </c>
      <c r="G7" s="75">
        <v>3</v>
      </c>
      <c r="H7" s="75" t="s">
        <v>16</v>
      </c>
      <c r="I7" s="75">
        <v>3</v>
      </c>
      <c r="J7" s="75">
        <v>3</v>
      </c>
      <c r="K7" s="75" t="s">
        <v>16</v>
      </c>
      <c r="L7" s="75">
        <v>3</v>
      </c>
      <c r="M7" s="75">
        <v>3</v>
      </c>
      <c r="N7" s="75" t="s">
        <v>16</v>
      </c>
      <c r="O7" s="75">
        <v>3</v>
      </c>
      <c r="P7" s="75">
        <v>3</v>
      </c>
      <c r="Q7" s="75" t="s">
        <v>16</v>
      </c>
      <c r="R7" s="75">
        <v>3</v>
      </c>
      <c r="S7" s="75">
        <v>3</v>
      </c>
      <c r="T7" s="75" t="s">
        <v>16</v>
      </c>
      <c r="U7" s="75">
        <v>3</v>
      </c>
      <c r="V7" s="75">
        <f>(D7+G7+J7+M7+P7+S7)*15</f>
        <v>270</v>
      </c>
      <c r="W7" s="75">
        <f>F7+I7+L7+O7+R7+U7</f>
        <v>18</v>
      </c>
    </row>
    <row r="8" spans="1:23" ht="30.75" thickBot="1" x14ac:dyDescent="0.3">
      <c r="A8" s="77"/>
      <c r="B8" s="78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f t="shared" ref="V8:V15" si="0">(D8+G8+J8+M8+P8+S8)*15</f>
        <v>0</v>
      </c>
      <c r="W8" s="75">
        <f>F8+I8+L8+O8+R8+U8</f>
        <v>0</v>
      </c>
    </row>
    <row r="9" spans="1:23" ht="15.75" thickBot="1" x14ac:dyDescent="0.3">
      <c r="A9" s="77"/>
      <c r="B9" s="78" t="s">
        <v>124</v>
      </c>
      <c r="C9" s="75" t="s">
        <v>15</v>
      </c>
      <c r="D9" s="75"/>
      <c r="E9" s="75"/>
      <c r="F9" s="75"/>
      <c r="G9" s="75"/>
      <c r="H9" s="75"/>
      <c r="I9" s="75"/>
      <c r="J9" s="75">
        <v>1</v>
      </c>
      <c r="K9" s="75" t="s">
        <v>16</v>
      </c>
      <c r="L9" s="75">
        <v>1</v>
      </c>
      <c r="M9" s="75">
        <v>1</v>
      </c>
      <c r="N9" s="75" t="s">
        <v>16</v>
      </c>
      <c r="O9" s="75">
        <v>1</v>
      </c>
      <c r="P9" s="75"/>
      <c r="Q9" s="75"/>
      <c r="R9" s="75"/>
      <c r="S9" s="75"/>
      <c r="T9" s="75"/>
      <c r="U9" s="75"/>
      <c r="V9" s="75">
        <f t="shared" si="0"/>
        <v>30</v>
      </c>
      <c r="W9" s="75">
        <f>F9+I9+L9+O9+R9+U9</f>
        <v>2</v>
      </c>
    </row>
    <row r="10" spans="1:23" ht="15.75" thickBot="1" x14ac:dyDescent="0.3">
      <c r="A10" s="77"/>
      <c r="B10" s="78" t="s">
        <v>19</v>
      </c>
      <c r="C10" s="75" t="s">
        <v>15</v>
      </c>
      <c r="D10" s="75"/>
      <c r="E10" s="75"/>
      <c r="F10" s="75"/>
      <c r="G10" s="75">
        <v>2</v>
      </c>
      <c r="H10" s="75" t="s">
        <v>16</v>
      </c>
      <c r="I10" s="75">
        <v>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f t="shared" si="0"/>
        <v>30</v>
      </c>
      <c r="W10" s="75">
        <f t="shared" ref="W10:W14" si="1">F10+I10+L10+O10+R10+U10</f>
        <v>2</v>
      </c>
    </row>
    <row r="11" spans="1:23" ht="15.75" thickBot="1" x14ac:dyDescent="0.3">
      <c r="A11" s="77"/>
      <c r="B11" s="78" t="s">
        <v>20</v>
      </c>
      <c r="C11" s="75" t="s">
        <v>15</v>
      </c>
      <c r="D11" s="75">
        <v>2</v>
      </c>
      <c r="E11" s="75" t="s">
        <v>16</v>
      </c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>
        <f t="shared" si="0"/>
        <v>30</v>
      </c>
      <c r="W11" s="75">
        <f t="shared" si="1"/>
        <v>2</v>
      </c>
    </row>
    <row r="12" spans="1:23" ht="15.75" thickBot="1" x14ac:dyDescent="0.3">
      <c r="A12" s="77"/>
      <c r="B12" s="78" t="s">
        <v>47</v>
      </c>
      <c r="C12" s="75" t="s">
        <v>15</v>
      </c>
      <c r="D12" s="75">
        <v>1</v>
      </c>
      <c r="E12" s="75" t="s">
        <v>16</v>
      </c>
      <c r="F12" s="75">
        <v>1</v>
      </c>
      <c r="G12" s="75">
        <v>1</v>
      </c>
      <c r="H12" s="75" t="s">
        <v>16</v>
      </c>
      <c r="I12" s="75">
        <v>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>
        <f t="shared" si="0"/>
        <v>30</v>
      </c>
      <c r="W12" s="75">
        <f t="shared" si="1"/>
        <v>2</v>
      </c>
    </row>
    <row r="13" spans="1:23" ht="15.75" thickBot="1" x14ac:dyDescent="0.3">
      <c r="A13" s="77"/>
      <c r="B13" s="78" t="s">
        <v>21</v>
      </c>
      <c r="C13" s="75" t="s">
        <v>22</v>
      </c>
      <c r="D13" s="75">
        <v>1</v>
      </c>
      <c r="E13" s="75" t="s">
        <v>23</v>
      </c>
      <c r="F13" s="75"/>
      <c r="G13" s="75">
        <v>1</v>
      </c>
      <c r="H13" s="75" t="s">
        <v>23</v>
      </c>
      <c r="I13" s="75"/>
      <c r="J13" s="75">
        <v>1</v>
      </c>
      <c r="K13" s="75" t="s">
        <v>23</v>
      </c>
      <c r="L13" s="75"/>
      <c r="M13" s="75">
        <v>1</v>
      </c>
      <c r="N13" s="75" t="s">
        <v>23</v>
      </c>
      <c r="O13" s="75"/>
      <c r="P13" s="75">
        <v>1</v>
      </c>
      <c r="Q13" s="75" t="s">
        <v>23</v>
      </c>
      <c r="R13" s="75"/>
      <c r="S13" s="75"/>
      <c r="T13" s="75"/>
      <c r="U13" s="75"/>
      <c r="V13" s="75">
        <f t="shared" si="0"/>
        <v>75</v>
      </c>
      <c r="W13" s="75">
        <f t="shared" si="1"/>
        <v>0</v>
      </c>
    </row>
    <row r="14" spans="1:23" ht="30.75" thickBot="1" x14ac:dyDescent="0.3">
      <c r="A14" s="77"/>
      <c r="B14" s="78" t="s">
        <v>24</v>
      </c>
      <c r="C14" s="80" t="s">
        <v>22</v>
      </c>
      <c r="D14" s="80"/>
      <c r="E14" s="80" t="s">
        <v>31</v>
      </c>
      <c r="F14" s="80">
        <v>1</v>
      </c>
      <c r="G14" s="80"/>
      <c r="H14" s="80" t="s">
        <v>31</v>
      </c>
      <c r="I14" s="80">
        <v>1</v>
      </c>
      <c r="J14" s="80"/>
      <c r="K14" s="80" t="s">
        <v>31</v>
      </c>
      <c r="L14" s="80">
        <v>1</v>
      </c>
      <c r="M14" s="80"/>
      <c r="N14" s="80" t="s">
        <v>31</v>
      </c>
      <c r="O14" s="80">
        <v>1</v>
      </c>
      <c r="P14" s="80"/>
      <c r="Q14" s="80" t="s">
        <v>31</v>
      </c>
      <c r="R14" s="80">
        <v>1</v>
      </c>
      <c r="S14" s="80"/>
      <c r="T14" s="80" t="s">
        <v>31</v>
      </c>
      <c r="U14" s="80">
        <v>1</v>
      </c>
      <c r="V14" s="80">
        <f t="shared" si="0"/>
        <v>0</v>
      </c>
      <c r="W14" s="80">
        <f t="shared" si="1"/>
        <v>6</v>
      </c>
    </row>
    <row r="15" spans="1:23" ht="30.75" thickBot="1" x14ac:dyDescent="0.3">
      <c r="A15" s="77"/>
      <c r="B15" s="81" t="s">
        <v>25</v>
      </c>
      <c r="C15" s="75" t="s">
        <v>15</v>
      </c>
      <c r="D15" s="75"/>
      <c r="E15" s="75"/>
      <c r="F15" s="75"/>
      <c r="G15" s="75"/>
      <c r="H15" s="75"/>
      <c r="I15" s="75"/>
      <c r="J15" s="75">
        <v>2</v>
      </c>
      <c r="K15" s="75" t="s">
        <v>16</v>
      </c>
      <c r="L15" s="75">
        <v>2</v>
      </c>
      <c r="M15" s="75">
        <v>2</v>
      </c>
      <c r="N15" s="75" t="s">
        <v>16</v>
      </c>
      <c r="O15" s="75">
        <v>2</v>
      </c>
      <c r="P15" s="75"/>
      <c r="Q15" s="75"/>
      <c r="R15" s="75"/>
      <c r="S15" s="75"/>
      <c r="T15" s="75"/>
      <c r="U15" s="75"/>
      <c r="V15" s="75">
        <f t="shared" si="0"/>
        <v>60</v>
      </c>
      <c r="W15" s="75">
        <f>F15+I15+L15+O15+R15+U15</f>
        <v>4</v>
      </c>
    </row>
    <row r="16" spans="1:23" ht="15.75" thickBot="1" x14ac:dyDescent="0.3">
      <c r="A16" s="82"/>
      <c r="B16" s="83" t="s">
        <v>26</v>
      </c>
      <c r="C16" s="72"/>
      <c r="D16" s="72">
        <f t="shared" ref="D16:S16" si="2">SUM(D7:D15)</f>
        <v>7</v>
      </c>
      <c r="E16" s="72"/>
      <c r="F16" s="72">
        <f t="shared" si="2"/>
        <v>7</v>
      </c>
      <c r="G16" s="72">
        <f t="shared" si="2"/>
        <v>7</v>
      </c>
      <c r="H16" s="72"/>
      <c r="I16" s="72">
        <f t="shared" si="2"/>
        <v>7</v>
      </c>
      <c r="J16" s="72">
        <f t="shared" si="2"/>
        <v>7</v>
      </c>
      <c r="K16" s="72"/>
      <c r="L16" s="72">
        <f t="shared" si="2"/>
        <v>7</v>
      </c>
      <c r="M16" s="72">
        <f t="shared" si="2"/>
        <v>7</v>
      </c>
      <c r="N16" s="72"/>
      <c r="O16" s="72">
        <f t="shared" si="2"/>
        <v>7</v>
      </c>
      <c r="P16" s="72">
        <f t="shared" si="2"/>
        <v>4</v>
      </c>
      <c r="Q16" s="72"/>
      <c r="R16" s="72">
        <f t="shared" si="2"/>
        <v>4</v>
      </c>
      <c r="S16" s="72">
        <f t="shared" si="2"/>
        <v>3</v>
      </c>
      <c r="T16" s="72"/>
      <c r="U16" s="72">
        <f>SUM(U7:U15)</f>
        <v>4</v>
      </c>
      <c r="V16" s="72">
        <f>SUM(V7:V15)</f>
        <v>525</v>
      </c>
      <c r="W16" s="72">
        <f>SUM(W7:W15)</f>
        <v>36</v>
      </c>
    </row>
    <row r="17" spans="1:23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70"/>
    </row>
    <row r="18" spans="1:23" ht="15.75" thickBot="1" x14ac:dyDescent="0.3">
      <c r="A18" s="133" t="s">
        <v>1</v>
      </c>
      <c r="B18" s="133" t="s">
        <v>2</v>
      </c>
      <c r="C18" s="136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36" t="s">
        <v>10</v>
      </c>
      <c r="W18" s="136" t="s">
        <v>11</v>
      </c>
    </row>
    <row r="19" spans="1:23" ht="15.75" thickBot="1" x14ac:dyDescent="0.3">
      <c r="A19" s="134"/>
      <c r="B19" s="134"/>
      <c r="C19" s="137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37"/>
      <c r="W19" s="137"/>
    </row>
    <row r="20" spans="1:23" ht="15.75" thickBot="1" x14ac:dyDescent="0.3">
      <c r="A20" s="134"/>
      <c r="B20" s="134"/>
      <c r="C20" s="137"/>
      <c r="D20" s="127" t="s">
        <v>4</v>
      </c>
      <c r="E20" s="128"/>
      <c r="F20" s="129"/>
      <c r="G20" s="127" t="s">
        <v>5</v>
      </c>
      <c r="H20" s="128"/>
      <c r="I20" s="129"/>
      <c r="J20" s="127" t="s">
        <v>6</v>
      </c>
      <c r="K20" s="128"/>
      <c r="L20" s="129"/>
      <c r="M20" s="127" t="s">
        <v>7</v>
      </c>
      <c r="N20" s="128"/>
      <c r="O20" s="129"/>
      <c r="P20" s="127" t="s">
        <v>8</v>
      </c>
      <c r="Q20" s="128"/>
      <c r="R20" s="129"/>
      <c r="S20" s="127" t="s">
        <v>9</v>
      </c>
      <c r="T20" s="128"/>
      <c r="U20" s="129"/>
      <c r="V20" s="137"/>
      <c r="W20" s="137"/>
    </row>
    <row r="21" spans="1:23" ht="15.75" thickBot="1" x14ac:dyDescent="0.3">
      <c r="A21" s="135"/>
      <c r="B21" s="135"/>
      <c r="C21" s="138"/>
      <c r="D21" s="75" t="s">
        <v>12</v>
      </c>
      <c r="E21" s="75" t="s">
        <v>13</v>
      </c>
      <c r="F21" s="75" t="s">
        <v>14</v>
      </c>
      <c r="G21" s="75" t="s">
        <v>12</v>
      </c>
      <c r="H21" s="75" t="s">
        <v>13</v>
      </c>
      <c r="I21" s="75" t="s">
        <v>14</v>
      </c>
      <c r="J21" s="75" t="s">
        <v>12</v>
      </c>
      <c r="K21" s="75" t="s">
        <v>13</v>
      </c>
      <c r="L21" s="75" t="s">
        <v>14</v>
      </c>
      <c r="M21" s="75" t="s">
        <v>12</v>
      </c>
      <c r="N21" s="75" t="s">
        <v>13</v>
      </c>
      <c r="O21" s="75" t="s">
        <v>14</v>
      </c>
      <c r="P21" s="75" t="s">
        <v>12</v>
      </c>
      <c r="Q21" s="75" t="s">
        <v>13</v>
      </c>
      <c r="R21" s="75" t="s">
        <v>14</v>
      </c>
      <c r="S21" s="75" t="s">
        <v>12</v>
      </c>
      <c r="T21" s="75" t="s">
        <v>13</v>
      </c>
      <c r="U21" s="76" t="s">
        <v>14</v>
      </c>
      <c r="V21" s="138"/>
      <c r="W21" s="138"/>
    </row>
    <row r="22" spans="1:23" ht="15.75" thickBot="1" x14ac:dyDescent="0.3">
      <c r="A22" s="77"/>
      <c r="B22" s="78" t="s">
        <v>318</v>
      </c>
      <c r="C22" s="75" t="s">
        <v>22</v>
      </c>
      <c r="D22" s="75">
        <v>2</v>
      </c>
      <c r="E22" s="75" t="s">
        <v>28</v>
      </c>
      <c r="F22" s="75">
        <v>3</v>
      </c>
      <c r="G22" s="75">
        <v>2</v>
      </c>
      <c r="H22" s="75" t="s">
        <v>16</v>
      </c>
      <c r="I22" s="75">
        <v>3</v>
      </c>
      <c r="J22" s="75">
        <v>2</v>
      </c>
      <c r="K22" s="75" t="s">
        <v>28</v>
      </c>
      <c r="L22" s="75">
        <v>3</v>
      </c>
      <c r="M22" s="75">
        <v>2</v>
      </c>
      <c r="N22" s="75" t="s">
        <v>16</v>
      </c>
      <c r="O22" s="75">
        <v>3</v>
      </c>
      <c r="P22" s="75">
        <v>2</v>
      </c>
      <c r="Q22" s="75" t="s">
        <v>28</v>
      </c>
      <c r="R22" s="75">
        <v>3</v>
      </c>
      <c r="S22" s="75">
        <v>2</v>
      </c>
      <c r="T22" s="75" t="s">
        <v>29</v>
      </c>
      <c r="U22" s="75">
        <v>3</v>
      </c>
      <c r="V22" s="75">
        <f t="shared" ref="V22:V28" si="3">(D22+G22+J22+M22+P22+S22)*15</f>
        <v>180</v>
      </c>
      <c r="W22" s="75">
        <f>F22+I22+L22+O22+R22+U22</f>
        <v>18</v>
      </c>
    </row>
    <row r="23" spans="1:23" ht="15.75" thickBot="1" x14ac:dyDescent="0.3">
      <c r="A23" s="77"/>
      <c r="B23" s="78" t="s">
        <v>319</v>
      </c>
      <c r="C23" s="75" t="s">
        <v>22</v>
      </c>
      <c r="D23" s="75">
        <v>2</v>
      </c>
      <c r="E23" s="75" t="s">
        <v>28</v>
      </c>
      <c r="F23" s="75">
        <v>4</v>
      </c>
      <c r="G23" s="75">
        <v>2</v>
      </c>
      <c r="H23" s="75" t="s">
        <v>16</v>
      </c>
      <c r="I23" s="75">
        <v>4</v>
      </c>
      <c r="J23" s="75">
        <v>2</v>
      </c>
      <c r="K23" s="75" t="s">
        <v>28</v>
      </c>
      <c r="L23" s="75">
        <v>4</v>
      </c>
      <c r="M23" s="75">
        <v>2</v>
      </c>
      <c r="N23" s="75" t="s">
        <v>16</v>
      </c>
      <c r="O23" s="75">
        <v>4</v>
      </c>
      <c r="P23" s="75">
        <v>2</v>
      </c>
      <c r="Q23" s="75" t="s">
        <v>28</v>
      </c>
      <c r="R23" s="75">
        <v>4</v>
      </c>
      <c r="S23" s="75">
        <v>2</v>
      </c>
      <c r="T23" s="75" t="s">
        <v>29</v>
      </c>
      <c r="U23" s="75">
        <v>4</v>
      </c>
      <c r="V23" s="75">
        <f t="shared" si="3"/>
        <v>180</v>
      </c>
      <c r="W23" s="75">
        <f t="shared" ref="W23:W29" si="4">F23+I23+L23+O23+R23+U23</f>
        <v>24</v>
      </c>
    </row>
    <row r="24" spans="1:23" ht="15.75" thickBot="1" x14ac:dyDescent="0.3">
      <c r="A24" s="77"/>
      <c r="B24" s="79" t="s">
        <v>302</v>
      </c>
      <c r="C24" s="75" t="s">
        <v>28</v>
      </c>
      <c r="D24" s="75">
        <v>2</v>
      </c>
      <c r="E24" s="75" t="s">
        <v>31</v>
      </c>
      <c r="F24" s="75">
        <v>1</v>
      </c>
      <c r="G24" s="75">
        <v>2</v>
      </c>
      <c r="H24" s="75" t="s">
        <v>31</v>
      </c>
      <c r="I24" s="75">
        <v>1</v>
      </c>
      <c r="J24" s="75">
        <v>2</v>
      </c>
      <c r="K24" s="75" t="s">
        <v>31</v>
      </c>
      <c r="L24" s="75">
        <v>1</v>
      </c>
      <c r="M24" s="75">
        <v>2</v>
      </c>
      <c r="N24" s="75" t="s">
        <v>31</v>
      </c>
      <c r="O24" s="75">
        <v>1</v>
      </c>
      <c r="P24" s="75">
        <v>2</v>
      </c>
      <c r="Q24" s="75" t="s">
        <v>31</v>
      </c>
      <c r="R24" s="75">
        <v>1</v>
      </c>
      <c r="S24" s="75">
        <v>2</v>
      </c>
      <c r="T24" s="75" t="s">
        <v>31</v>
      </c>
      <c r="U24" s="75">
        <v>1</v>
      </c>
      <c r="V24" s="75">
        <f t="shared" si="3"/>
        <v>180</v>
      </c>
      <c r="W24" s="75">
        <f t="shared" si="4"/>
        <v>6</v>
      </c>
    </row>
    <row r="25" spans="1:23" ht="15.75" thickBot="1" x14ac:dyDescent="0.3">
      <c r="A25" s="77"/>
      <c r="B25" s="78" t="s">
        <v>179</v>
      </c>
      <c r="C25" s="75" t="s">
        <v>22</v>
      </c>
      <c r="D25" s="127" t="s">
        <v>180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9"/>
      <c r="V25" s="75"/>
      <c r="W25" s="75">
        <f t="shared" si="4"/>
        <v>0</v>
      </c>
    </row>
    <row r="26" spans="1:23" ht="30.75" thickBot="1" x14ac:dyDescent="0.3">
      <c r="A26" s="77"/>
      <c r="B26" s="78" t="s">
        <v>181</v>
      </c>
      <c r="C26" s="75" t="s">
        <v>22</v>
      </c>
      <c r="D26" s="72">
        <v>1</v>
      </c>
      <c r="E26" s="72" t="s">
        <v>28</v>
      </c>
      <c r="F26" s="72">
        <v>1</v>
      </c>
      <c r="G26" s="72">
        <v>1</v>
      </c>
      <c r="H26" s="72" t="s">
        <v>28</v>
      </c>
      <c r="I26" s="72">
        <v>1</v>
      </c>
      <c r="J26" s="72"/>
      <c r="K26" s="72"/>
      <c r="L26" s="72"/>
      <c r="M26" s="72"/>
      <c r="N26" s="72"/>
      <c r="O26" s="72"/>
      <c r="P26" s="72"/>
      <c r="Q26" s="72"/>
      <c r="R26" s="72"/>
      <c r="S26" s="75"/>
      <c r="T26" s="75"/>
      <c r="U26" s="75"/>
      <c r="V26" s="75">
        <f t="shared" si="3"/>
        <v>30</v>
      </c>
      <c r="W26" s="75">
        <f t="shared" si="4"/>
        <v>2</v>
      </c>
    </row>
    <row r="27" spans="1:23" ht="15.75" thickBot="1" x14ac:dyDescent="0.3">
      <c r="A27" s="77"/>
      <c r="B27" s="78" t="s">
        <v>34</v>
      </c>
      <c r="C27" s="75" t="s">
        <v>22</v>
      </c>
      <c r="D27" s="75">
        <v>1</v>
      </c>
      <c r="E27" s="75" t="s">
        <v>28</v>
      </c>
      <c r="F27" s="75">
        <v>2</v>
      </c>
      <c r="G27" s="75">
        <v>1</v>
      </c>
      <c r="H27" s="75" t="s">
        <v>16</v>
      </c>
      <c r="I27" s="75">
        <v>2</v>
      </c>
      <c r="J27" s="75">
        <v>1</v>
      </c>
      <c r="K27" s="75" t="s">
        <v>28</v>
      </c>
      <c r="L27" s="75">
        <v>2</v>
      </c>
      <c r="M27" s="75">
        <v>1</v>
      </c>
      <c r="N27" s="75" t="s">
        <v>16</v>
      </c>
      <c r="O27" s="75">
        <v>2</v>
      </c>
      <c r="P27" s="75">
        <v>1</v>
      </c>
      <c r="Q27" s="75" t="s">
        <v>28</v>
      </c>
      <c r="R27" s="75">
        <v>2</v>
      </c>
      <c r="S27" s="75">
        <v>1</v>
      </c>
      <c r="T27" s="75" t="s">
        <v>16</v>
      </c>
      <c r="U27" s="75">
        <v>2</v>
      </c>
      <c r="V27" s="75">
        <f t="shared" si="3"/>
        <v>90</v>
      </c>
      <c r="W27" s="75">
        <f t="shared" si="4"/>
        <v>12</v>
      </c>
    </row>
    <row r="28" spans="1:23" ht="15.75" thickBot="1" x14ac:dyDescent="0.3">
      <c r="A28" s="77"/>
      <c r="B28" s="89" t="s">
        <v>182</v>
      </c>
      <c r="C28" s="75" t="s">
        <v>15</v>
      </c>
      <c r="D28" s="75">
        <v>2</v>
      </c>
      <c r="E28" s="75" t="s">
        <v>28</v>
      </c>
      <c r="F28" s="75">
        <v>1</v>
      </c>
      <c r="G28" s="75">
        <v>2</v>
      </c>
      <c r="H28" s="75" t="s">
        <v>28</v>
      </c>
      <c r="I28" s="75">
        <v>1</v>
      </c>
      <c r="J28" s="75">
        <v>2</v>
      </c>
      <c r="K28" s="75" t="s">
        <v>28</v>
      </c>
      <c r="L28" s="75">
        <v>1</v>
      </c>
      <c r="M28" s="75">
        <v>2</v>
      </c>
      <c r="N28" s="75" t="s">
        <v>28</v>
      </c>
      <c r="O28" s="75">
        <v>1</v>
      </c>
      <c r="P28" s="75">
        <v>2</v>
      </c>
      <c r="Q28" s="75" t="s">
        <v>28</v>
      </c>
      <c r="R28" s="75">
        <v>1</v>
      </c>
      <c r="S28" s="75">
        <v>2</v>
      </c>
      <c r="T28" s="75" t="s">
        <v>28</v>
      </c>
      <c r="U28" s="75">
        <v>1</v>
      </c>
      <c r="V28" s="75">
        <f t="shared" si="3"/>
        <v>180</v>
      </c>
      <c r="W28" s="75">
        <f t="shared" si="4"/>
        <v>6</v>
      </c>
    </row>
    <row r="29" spans="1:23" ht="15.75" thickBot="1" x14ac:dyDescent="0.3">
      <c r="A29" s="77"/>
      <c r="B29" s="78" t="s">
        <v>37</v>
      </c>
      <c r="C29" s="75" t="s">
        <v>22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 t="s">
        <v>31</v>
      </c>
      <c r="R29" s="75">
        <v>2</v>
      </c>
      <c r="S29" s="75"/>
      <c r="T29" s="75" t="s">
        <v>31</v>
      </c>
      <c r="U29" s="75">
        <v>4</v>
      </c>
      <c r="V29" s="75"/>
      <c r="W29" s="75">
        <f t="shared" si="4"/>
        <v>6</v>
      </c>
    </row>
    <row r="30" spans="1:23" ht="15.75" thickBot="1" x14ac:dyDescent="0.3">
      <c r="A30" s="77"/>
      <c r="B30" s="78" t="s">
        <v>113</v>
      </c>
      <c r="C30" s="75"/>
      <c r="D30" s="72">
        <f t="shared" ref="D30:S30" si="5">D22+D23+D24+D26+D27+D28+D29</f>
        <v>10</v>
      </c>
      <c r="E30" s="72"/>
      <c r="F30" s="72">
        <f t="shared" si="5"/>
        <v>12</v>
      </c>
      <c r="G30" s="72">
        <f t="shared" si="5"/>
        <v>10</v>
      </c>
      <c r="H30" s="72"/>
      <c r="I30" s="72">
        <f t="shared" si="5"/>
        <v>12</v>
      </c>
      <c r="J30" s="72">
        <f t="shared" si="5"/>
        <v>9</v>
      </c>
      <c r="K30" s="72"/>
      <c r="L30" s="72">
        <f t="shared" si="5"/>
        <v>11</v>
      </c>
      <c r="M30" s="72">
        <f t="shared" si="5"/>
        <v>9</v>
      </c>
      <c r="N30" s="72"/>
      <c r="O30" s="72">
        <f t="shared" si="5"/>
        <v>11</v>
      </c>
      <c r="P30" s="72">
        <f t="shared" si="5"/>
        <v>9</v>
      </c>
      <c r="Q30" s="72"/>
      <c r="R30" s="72">
        <f t="shared" si="5"/>
        <v>13</v>
      </c>
      <c r="S30" s="72">
        <f t="shared" si="5"/>
        <v>9</v>
      </c>
      <c r="T30" s="72"/>
      <c r="U30" s="72">
        <f>U22+U23+U24+U26+U27+U28+U29</f>
        <v>15</v>
      </c>
      <c r="V30" s="72">
        <f>SUM(V22:V29)</f>
        <v>840</v>
      </c>
      <c r="W30" s="72">
        <f>SUM(W22:W29)</f>
        <v>74</v>
      </c>
    </row>
    <row r="31" spans="1:23" ht="15.75" thickBot="1" x14ac:dyDescent="0.3">
      <c r="A31" s="119" t="s">
        <v>119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70"/>
    </row>
    <row r="32" spans="1:23" ht="15.75" thickBot="1" x14ac:dyDescent="0.3">
      <c r="A32" s="133" t="s">
        <v>1</v>
      </c>
      <c r="B32" s="133" t="s">
        <v>2</v>
      </c>
      <c r="C32" s="136" t="s">
        <v>3</v>
      </c>
      <c r="D32" s="139" t="s">
        <v>210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40"/>
      <c r="V32" s="136" t="s">
        <v>10</v>
      </c>
      <c r="W32" s="136" t="s">
        <v>11</v>
      </c>
    </row>
    <row r="33" spans="1:23" ht="15.75" thickBot="1" x14ac:dyDescent="0.3">
      <c r="A33" s="134"/>
      <c r="B33" s="134"/>
      <c r="C33" s="137"/>
      <c r="D33" s="114" t="s">
        <v>209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6"/>
      <c r="V33" s="137"/>
      <c r="W33" s="137"/>
    </row>
    <row r="34" spans="1:23" ht="15.75" thickBot="1" x14ac:dyDescent="0.3">
      <c r="A34" s="134"/>
      <c r="B34" s="134"/>
      <c r="C34" s="137"/>
      <c r="D34" s="127" t="s">
        <v>4</v>
      </c>
      <c r="E34" s="128"/>
      <c r="F34" s="129"/>
      <c r="G34" s="127" t="s">
        <v>5</v>
      </c>
      <c r="H34" s="128"/>
      <c r="I34" s="129"/>
      <c r="J34" s="127" t="s">
        <v>6</v>
      </c>
      <c r="K34" s="128"/>
      <c r="L34" s="129"/>
      <c r="M34" s="127" t="s">
        <v>7</v>
      </c>
      <c r="N34" s="128"/>
      <c r="O34" s="129"/>
      <c r="P34" s="127" t="s">
        <v>8</v>
      </c>
      <c r="Q34" s="128"/>
      <c r="R34" s="129"/>
      <c r="S34" s="127" t="s">
        <v>9</v>
      </c>
      <c r="T34" s="128"/>
      <c r="U34" s="129"/>
      <c r="V34" s="137"/>
      <c r="W34" s="137"/>
    </row>
    <row r="35" spans="1:23" ht="15.75" thickBot="1" x14ac:dyDescent="0.3">
      <c r="A35" s="135"/>
      <c r="B35" s="135"/>
      <c r="C35" s="138"/>
      <c r="D35" s="75" t="s">
        <v>12</v>
      </c>
      <c r="E35" s="75" t="s">
        <v>13</v>
      </c>
      <c r="F35" s="75" t="s">
        <v>14</v>
      </c>
      <c r="G35" s="75" t="s">
        <v>12</v>
      </c>
      <c r="H35" s="75" t="s">
        <v>13</v>
      </c>
      <c r="I35" s="75" t="s">
        <v>14</v>
      </c>
      <c r="J35" s="75" t="s">
        <v>12</v>
      </c>
      <c r="K35" s="75" t="s">
        <v>13</v>
      </c>
      <c r="L35" s="75" t="s">
        <v>14</v>
      </c>
      <c r="M35" s="75" t="s">
        <v>12</v>
      </c>
      <c r="N35" s="75" t="s">
        <v>13</v>
      </c>
      <c r="O35" s="75" t="s">
        <v>14</v>
      </c>
      <c r="P35" s="75" t="s">
        <v>12</v>
      </c>
      <c r="Q35" s="75" t="s">
        <v>13</v>
      </c>
      <c r="R35" s="75" t="s">
        <v>14</v>
      </c>
      <c r="S35" s="75" t="s">
        <v>12</v>
      </c>
      <c r="T35" s="75" t="s">
        <v>13</v>
      </c>
      <c r="U35" s="76" t="s">
        <v>14</v>
      </c>
      <c r="V35" s="138"/>
      <c r="W35" s="138"/>
    </row>
    <row r="36" spans="1:23" ht="15.75" thickBot="1" x14ac:dyDescent="0.3">
      <c r="A36" s="77"/>
      <c r="B36" s="89" t="s">
        <v>183</v>
      </c>
      <c r="C36" s="75" t="s">
        <v>22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>
        <v>1</v>
      </c>
      <c r="Q36" s="75" t="s">
        <v>28</v>
      </c>
      <c r="R36" s="75">
        <v>1</v>
      </c>
      <c r="S36" s="75">
        <v>1</v>
      </c>
      <c r="T36" s="75" t="s">
        <v>28</v>
      </c>
      <c r="U36" s="75">
        <v>1</v>
      </c>
      <c r="V36" s="75">
        <f t="shared" ref="V36:V51" si="6">(D36+G36+J36+M36+P36+S36)*15</f>
        <v>30</v>
      </c>
      <c r="W36" s="75">
        <f t="shared" ref="W36:W51" si="7">F36+I36+L36+O36+R36+U36</f>
        <v>2</v>
      </c>
    </row>
    <row r="37" spans="1:23" ht="15.75" thickBot="1" x14ac:dyDescent="0.3">
      <c r="A37" s="77"/>
      <c r="B37" s="89" t="s">
        <v>184</v>
      </c>
      <c r="C37" s="75" t="s">
        <v>28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>
        <v>2</v>
      </c>
      <c r="Q37" s="75" t="s">
        <v>28</v>
      </c>
      <c r="R37" s="75">
        <v>1</v>
      </c>
      <c r="S37" s="75">
        <v>2</v>
      </c>
      <c r="T37" s="75" t="s">
        <v>28</v>
      </c>
      <c r="U37" s="75">
        <v>1</v>
      </c>
      <c r="V37" s="75">
        <f t="shared" si="6"/>
        <v>60</v>
      </c>
      <c r="W37" s="75">
        <f t="shared" si="7"/>
        <v>2</v>
      </c>
    </row>
    <row r="38" spans="1:23" ht="15.75" thickBot="1" x14ac:dyDescent="0.3">
      <c r="A38" s="77"/>
      <c r="B38" s="89" t="s">
        <v>185</v>
      </c>
      <c r="C38" s="75" t="s">
        <v>28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>
        <v>1</v>
      </c>
      <c r="Q38" s="75" t="s">
        <v>28</v>
      </c>
      <c r="R38" s="75">
        <v>1</v>
      </c>
      <c r="S38" s="75">
        <v>1</v>
      </c>
      <c r="T38" s="75" t="s">
        <v>28</v>
      </c>
      <c r="U38" s="75">
        <v>1</v>
      </c>
      <c r="V38" s="75">
        <f t="shared" si="6"/>
        <v>30</v>
      </c>
      <c r="W38" s="75">
        <f t="shared" si="7"/>
        <v>2</v>
      </c>
    </row>
    <row r="39" spans="1:23" ht="15.75" thickBot="1" x14ac:dyDescent="0.3">
      <c r="A39" s="77"/>
      <c r="B39" s="89" t="s">
        <v>186</v>
      </c>
      <c r="C39" s="75" t="s">
        <v>22</v>
      </c>
      <c r="D39" s="75">
        <v>2</v>
      </c>
      <c r="E39" s="75" t="s">
        <v>28</v>
      </c>
      <c r="F39" s="75">
        <v>3</v>
      </c>
      <c r="G39" s="75">
        <v>2</v>
      </c>
      <c r="H39" s="75" t="s">
        <v>28</v>
      </c>
      <c r="I39" s="75">
        <v>3</v>
      </c>
      <c r="J39" s="75">
        <v>2</v>
      </c>
      <c r="K39" s="75" t="s">
        <v>28</v>
      </c>
      <c r="L39" s="75">
        <v>3</v>
      </c>
      <c r="M39" s="75">
        <v>2</v>
      </c>
      <c r="N39" s="75" t="s">
        <v>28</v>
      </c>
      <c r="O39" s="75">
        <v>3</v>
      </c>
      <c r="P39" s="75">
        <v>2</v>
      </c>
      <c r="Q39" s="75" t="s">
        <v>28</v>
      </c>
      <c r="R39" s="75">
        <v>3</v>
      </c>
      <c r="S39" s="75">
        <v>2</v>
      </c>
      <c r="T39" s="75" t="s">
        <v>16</v>
      </c>
      <c r="U39" s="75">
        <v>3</v>
      </c>
      <c r="V39" s="75">
        <f t="shared" si="6"/>
        <v>180</v>
      </c>
      <c r="W39" s="75">
        <f t="shared" si="7"/>
        <v>18</v>
      </c>
    </row>
    <row r="40" spans="1:23" ht="15.75" thickBot="1" x14ac:dyDescent="0.3">
      <c r="A40" s="77"/>
      <c r="B40" s="89" t="s">
        <v>187</v>
      </c>
      <c r="C40" s="75" t="s">
        <v>22</v>
      </c>
      <c r="D40" s="75">
        <v>2</v>
      </c>
      <c r="E40" s="75" t="s">
        <v>28</v>
      </c>
      <c r="F40" s="75">
        <v>2</v>
      </c>
      <c r="G40" s="75">
        <v>2</v>
      </c>
      <c r="H40" s="75" t="s">
        <v>16</v>
      </c>
      <c r="I40" s="75">
        <v>2</v>
      </c>
      <c r="J40" s="75">
        <v>2</v>
      </c>
      <c r="K40" s="75" t="s">
        <v>28</v>
      </c>
      <c r="L40" s="75">
        <v>2</v>
      </c>
      <c r="M40" s="75">
        <v>2</v>
      </c>
      <c r="N40" s="75" t="s">
        <v>16</v>
      </c>
      <c r="O40" s="75">
        <v>2</v>
      </c>
      <c r="P40" s="75">
        <v>2</v>
      </c>
      <c r="Q40" s="75" t="s">
        <v>28</v>
      </c>
      <c r="R40" s="75">
        <v>2</v>
      </c>
      <c r="S40" s="75">
        <v>2</v>
      </c>
      <c r="T40" s="75" t="s">
        <v>16</v>
      </c>
      <c r="U40" s="75">
        <v>2</v>
      </c>
      <c r="V40" s="75">
        <f t="shared" si="6"/>
        <v>180</v>
      </c>
      <c r="W40" s="75">
        <f t="shared" si="7"/>
        <v>12</v>
      </c>
    </row>
    <row r="41" spans="1:23" ht="15.75" thickBot="1" x14ac:dyDescent="0.3">
      <c r="A41" s="77"/>
      <c r="B41" s="89" t="s">
        <v>188</v>
      </c>
      <c r="C41" s="75" t="s">
        <v>22</v>
      </c>
      <c r="D41" s="75">
        <v>1</v>
      </c>
      <c r="E41" s="75" t="s">
        <v>16</v>
      </c>
      <c r="F41" s="75">
        <v>1</v>
      </c>
      <c r="G41" s="75">
        <v>1</v>
      </c>
      <c r="H41" s="75" t="s">
        <v>16</v>
      </c>
      <c r="I41" s="75">
        <v>1</v>
      </c>
      <c r="J41" s="75">
        <v>1</v>
      </c>
      <c r="K41" s="75" t="s">
        <v>16</v>
      </c>
      <c r="L41" s="75">
        <v>1</v>
      </c>
      <c r="M41" s="75">
        <v>1</v>
      </c>
      <c r="N41" s="75" t="s">
        <v>16</v>
      </c>
      <c r="O41" s="75">
        <v>1</v>
      </c>
      <c r="P41" s="75"/>
      <c r="Q41" s="75"/>
      <c r="R41" s="75"/>
      <c r="S41" s="75"/>
      <c r="T41" s="75"/>
      <c r="U41" s="75"/>
      <c r="V41" s="75">
        <f t="shared" si="6"/>
        <v>60</v>
      </c>
      <c r="W41" s="75">
        <f t="shared" si="7"/>
        <v>4</v>
      </c>
    </row>
    <row r="42" spans="1:23" ht="15.75" thickBot="1" x14ac:dyDescent="0.3">
      <c r="A42" s="77"/>
      <c r="B42" s="89" t="s">
        <v>189</v>
      </c>
      <c r="C42" s="75" t="s">
        <v>22</v>
      </c>
      <c r="D42" s="75"/>
      <c r="E42" s="75"/>
      <c r="F42" s="75"/>
      <c r="G42" s="75"/>
      <c r="H42" s="75"/>
      <c r="I42" s="75"/>
      <c r="J42" s="75">
        <v>1</v>
      </c>
      <c r="K42" s="75" t="s">
        <v>28</v>
      </c>
      <c r="L42" s="75">
        <v>1</v>
      </c>
      <c r="M42" s="75">
        <v>1</v>
      </c>
      <c r="N42" s="75" t="s">
        <v>28</v>
      </c>
      <c r="O42" s="75">
        <v>1</v>
      </c>
      <c r="P42" s="75"/>
      <c r="Q42" s="75"/>
      <c r="R42" s="75"/>
      <c r="S42" s="75"/>
      <c r="T42" s="75"/>
      <c r="U42" s="75"/>
      <c r="V42" s="75">
        <f t="shared" si="6"/>
        <v>30</v>
      </c>
      <c r="W42" s="75">
        <f t="shared" si="7"/>
        <v>2</v>
      </c>
    </row>
    <row r="43" spans="1:23" ht="15.75" thickBot="1" x14ac:dyDescent="0.3">
      <c r="A43" s="77"/>
      <c r="B43" s="89" t="s">
        <v>190</v>
      </c>
      <c r="C43" s="75" t="s">
        <v>15</v>
      </c>
      <c r="D43" s="75"/>
      <c r="E43" s="75"/>
      <c r="F43" s="75"/>
      <c r="G43" s="75"/>
      <c r="H43" s="75"/>
      <c r="I43" s="75"/>
      <c r="J43" s="75">
        <v>1</v>
      </c>
      <c r="K43" s="75" t="s">
        <v>28</v>
      </c>
      <c r="L43" s="75">
        <v>1</v>
      </c>
      <c r="M43" s="75">
        <v>1</v>
      </c>
      <c r="N43" s="75" t="s">
        <v>28</v>
      </c>
      <c r="O43" s="75">
        <v>1</v>
      </c>
      <c r="P43" s="75"/>
      <c r="Q43" s="75"/>
      <c r="R43" s="75"/>
      <c r="S43" s="75"/>
      <c r="T43" s="75"/>
      <c r="U43" s="75"/>
      <c r="V43" s="75">
        <f t="shared" si="6"/>
        <v>30</v>
      </c>
      <c r="W43" s="75">
        <f t="shared" si="7"/>
        <v>2</v>
      </c>
    </row>
    <row r="44" spans="1:23" ht="15.75" thickBot="1" x14ac:dyDescent="0.3">
      <c r="A44" s="77"/>
      <c r="B44" s="89" t="s">
        <v>191</v>
      </c>
      <c r="C44" s="75" t="s">
        <v>28</v>
      </c>
      <c r="D44" s="75"/>
      <c r="E44" s="75"/>
      <c r="F44" s="75"/>
      <c r="G44" s="75"/>
      <c r="H44" s="75"/>
      <c r="I44" s="75"/>
      <c r="J44" s="75">
        <v>1</v>
      </c>
      <c r="K44" s="75" t="s">
        <v>16</v>
      </c>
      <c r="L44" s="75">
        <v>1</v>
      </c>
      <c r="M44" s="75">
        <v>1</v>
      </c>
      <c r="N44" s="75" t="s">
        <v>16</v>
      </c>
      <c r="O44" s="75">
        <v>1</v>
      </c>
      <c r="P44" s="75"/>
      <c r="Q44" s="75"/>
      <c r="R44" s="75"/>
      <c r="S44" s="75"/>
      <c r="T44" s="75"/>
      <c r="U44" s="75"/>
      <c r="V44" s="75">
        <f t="shared" si="6"/>
        <v>30</v>
      </c>
      <c r="W44" s="75">
        <f t="shared" si="7"/>
        <v>2</v>
      </c>
    </row>
    <row r="45" spans="1:23" ht="15.75" thickBot="1" x14ac:dyDescent="0.3">
      <c r="A45" s="77"/>
      <c r="B45" s="89" t="s">
        <v>32</v>
      </c>
      <c r="C45" s="75" t="s">
        <v>22</v>
      </c>
      <c r="D45" s="75">
        <v>1</v>
      </c>
      <c r="E45" s="75" t="s">
        <v>28</v>
      </c>
      <c r="F45" s="75">
        <v>1</v>
      </c>
      <c r="G45" s="75">
        <v>1</v>
      </c>
      <c r="H45" s="75" t="s">
        <v>28</v>
      </c>
      <c r="I45" s="75">
        <v>1</v>
      </c>
      <c r="J45" s="75">
        <v>1</v>
      </c>
      <c r="K45" s="75" t="s">
        <v>28</v>
      </c>
      <c r="L45" s="75">
        <v>1</v>
      </c>
      <c r="M45" s="75">
        <v>1</v>
      </c>
      <c r="N45" s="75" t="s">
        <v>28</v>
      </c>
      <c r="O45" s="75">
        <v>1</v>
      </c>
      <c r="P45" s="75">
        <v>1</v>
      </c>
      <c r="Q45" s="75" t="s">
        <v>28</v>
      </c>
      <c r="R45" s="75">
        <v>1</v>
      </c>
      <c r="S45" s="75">
        <v>1</v>
      </c>
      <c r="T45" s="75" t="s">
        <v>28</v>
      </c>
      <c r="U45" s="75">
        <v>1</v>
      </c>
      <c r="V45" s="75">
        <f t="shared" si="6"/>
        <v>90</v>
      </c>
      <c r="W45" s="75">
        <f t="shared" si="7"/>
        <v>6</v>
      </c>
    </row>
    <row r="46" spans="1:23" ht="15.75" thickBot="1" x14ac:dyDescent="0.3">
      <c r="A46" s="77"/>
      <c r="B46" s="89" t="s">
        <v>48</v>
      </c>
      <c r="C46" s="75" t="s">
        <v>22</v>
      </c>
      <c r="D46" s="75">
        <v>1</v>
      </c>
      <c r="E46" s="75" t="s">
        <v>28</v>
      </c>
      <c r="F46" s="75">
        <v>1</v>
      </c>
      <c r="G46" s="75">
        <v>1</v>
      </c>
      <c r="H46" s="75" t="s">
        <v>16</v>
      </c>
      <c r="I46" s="75">
        <v>1</v>
      </c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>
        <f t="shared" si="6"/>
        <v>30</v>
      </c>
      <c r="W46" s="75">
        <f t="shared" si="7"/>
        <v>2</v>
      </c>
    </row>
    <row r="47" spans="1:23" ht="15.75" thickBot="1" x14ac:dyDescent="0.3">
      <c r="A47" s="77"/>
      <c r="B47" s="89" t="s">
        <v>54</v>
      </c>
      <c r="C47" s="75" t="s">
        <v>22</v>
      </c>
      <c r="D47" s="75">
        <v>1</v>
      </c>
      <c r="E47" s="75" t="s">
        <v>28</v>
      </c>
      <c r="F47" s="75">
        <v>1</v>
      </c>
      <c r="G47" s="75">
        <v>1</v>
      </c>
      <c r="H47" s="75" t="s">
        <v>28</v>
      </c>
      <c r="I47" s="75">
        <v>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>
        <f t="shared" si="6"/>
        <v>30</v>
      </c>
      <c r="W47" s="75">
        <f t="shared" si="7"/>
        <v>2</v>
      </c>
    </row>
    <row r="48" spans="1:23" ht="15.75" thickBot="1" x14ac:dyDescent="0.3">
      <c r="A48" s="77"/>
      <c r="B48" s="89" t="s">
        <v>192</v>
      </c>
      <c r="C48" s="75" t="s">
        <v>22</v>
      </c>
      <c r="D48" s="75"/>
      <c r="E48" s="75"/>
      <c r="F48" s="75"/>
      <c r="G48" s="75"/>
      <c r="H48" s="75"/>
      <c r="I48" s="75"/>
      <c r="J48" s="75">
        <v>1</v>
      </c>
      <c r="K48" s="75" t="s">
        <v>28</v>
      </c>
      <c r="L48" s="75">
        <v>1</v>
      </c>
      <c r="M48" s="75">
        <v>1</v>
      </c>
      <c r="N48" s="75" t="s">
        <v>28</v>
      </c>
      <c r="O48" s="75">
        <v>1</v>
      </c>
      <c r="P48" s="75"/>
      <c r="Q48" s="75"/>
      <c r="R48" s="75"/>
      <c r="S48" s="75"/>
      <c r="T48" s="75"/>
      <c r="U48" s="75"/>
      <c r="V48" s="75">
        <f t="shared" si="6"/>
        <v>30</v>
      </c>
      <c r="W48" s="75">
        <f t="shared" si="7"/>
        <v>2</v>
      </c>
    </row>
    <row r="49" spans="1:23" ht="15.75" thickBot="1" x14ac:dyDescent="0.3">
      <c r="A49" s="77"/>
      <c r="B49" s="89" t="s">
        <v>166</v>
      </c>
      <c r="C49" s="75" t="s">
        <v>22</v>
      </c>
      <c r="D49" s="75"/>
      <c r="E49" s="75"/>
      <c r="F49" s="75"/>
      <c r="G49" s="75">
        <v>2</v>
      </c>
      <c r="H49" s="75" t="s">
        <v>28</v>
      </c>
      <c r="I49" s="75">
        <v>2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>
        <f t="shared" si="6"/>
        <v>30</v>
      </c>
      <c r="W49" s="75">
        <f t="shared" si="7"/>
        <v>2</v>
      </c>
    </row>
    <row r="50" spans="1:23" ht="30.75" thickBot="1" x14ac:dyDescent="0.3">
      <c r="A50" s="77"/>
      <c r="B50" s="89" t="s">
        <v>193</v>
      </c>
      <c r="C50" s="75" t="s">
        <v>28</v>
      </c>
      <c r="D50" s="75"/>
      <c r="E50" s="75"/>
      <c r="F50" s="75"/>
      <c r="G50" s="75"/>
      <c r="H50" s="75"/>
      <c r="I50" s="75"/>
      <c r="J50" s="75">
        <v>2</v>
      </c>
      <c r="K50" s="75" t="s">
        <v>28</v>
      </c>
      <c r="L50" s="75">
        <v>2</v>
      </c>
      <c r="M50" s="75">
        <v>2</v>
      </c>
      <c r="N50" s="75" t="s">
        <v>28</v>
      </c>
      <c r="O50" s="75">
        <v>2</v>
      </c>
      <c r="P50" s="75">
        <v>2</v>
      </c>
      <c r="Q50" s="75" t="s">
        <v>28</v>
      </c>
      <c r="R50" s="75">
        <v>2</v>
      </c>
      <c r="S50" s="75">
        <v>2</v>
      </c>
      <c r="T50" s="75" t="s">
        <v>28</v>
      </c>
      <c r="U50" s="75">
        <v>2</v>
      </c>
      <c r="V50" s="75">
        <f t="shared" si="6"/>
        <v>120</v>
      </c>
      <c r="W50" s="75">
        <f t="shared" si="7"/>
        <v>8</v>
      </c>
    </row>
    <row r="51" spans="1:23" ht="15.75" thickBot="1" x14ac:dyDescent="0.3">
      <c r="A51" s="77"/>
      <c r="B51" s="78" t="s">
        <v>50</v>
      </c>
      <c r="C51" s="75" t="s">
        <v>22</v>
      </c>
      <c r="D51" s="75">
        <v>1</v>
      </c>
      <c r="E51" s="75" t="s">
        <v>31</v>
      </c>
      <c r="F51" s="75">
        <v>1</v>
      </c>
      <c r="G51" s="75">
        <v>1</v>
      </c>
      <c r="H51" s="75" t="s">
        <v>31</v>
      </c>
      <c r="I51" s="75">
        <v>1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>
        <f t="shared" si="6"/>
        <v>30</v>
      </c>
      <c r="W51" s="75">
        <f t="shared" si="7"/>
        <v>2</v>
      </c>
    </row>
    <row r="52" spans="1:23" ht="15.75" thickBot="1" x14ac:dyDescent="0.3">
      <c r="A52" s="82"/>
      <c r="B52" s="84" t="s">
        <v>38</v>
      </c>
      <c r="C52" s="72"/>
      <c r="D52" s="72">
        <v>9</v>
      </c>
      <c r="E52" s="72"/>
      <c r="F52" s="72">
        <v>10</v>
      </c>
      <c r="G52" s="72">
        <v>11</v>
      </c>
      <c r="H52" s="72"/>
      <c r="I52" s="72">
        <v>12</v>
      </c>
      <c r="J52" s="72">
        <v>12</v>
      </c>
      <c r="K52" s="72"/>
      <c r="L52" s="72">
        <v>13</v>
      </c>
      <c r="M52" s="72">
        <v>12</v>
      </c>
      <c r="N52" s="72"/>
      <c r="O52" s="72">
        <v>13</v>
      </c>
      <c r="P52" s="72">
        <v>11</v>
      </c>
      <c r="Q52" s="72"/>
      <c r="R52" s="72">
        <v>11</v>
      </c>
      <c r="S52" s="72">
        <v>11</v>
      </c>
      <c r="T52" s="72"/>
      <c r="U52" s="72">
        <v>11</v>
      </c>
      <c r="V52" s="72">
        <v>990</v>
      </c>
      <c r="W52" s="72">
        <f>SUM(W36:W51)</f>
        <v>70</v>
      </c>
    </row>
    <row r="53" spans="1:23" ht="15.75" thickBot="1" x14ac:dyDescent="0.3">
      <c r="A53" s="82"/>
      <c r="B53" s="119" t="s">
        <v>51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</row>
    <row r="54" spans="1:23" ht="15.75" thickBot="1" x14ac:dyDescent="0.3">
      <c r="A54" s="133" t="s">
        <v>1</v>
      </c>
      <c r="B54" s="133" t="s">
        <v>2</v>
      </c>
      <c r="C54" s="136" t="s">
        <v>3</v>
      </c>
      <c r="D54" s="114" t="s">
        <v>213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6"/>
      <c r="V54" s="136" t="s">
        <v>10</v>
      </c>
      <c r="W54" s="136" t="s">
        <v>11</v>
      </c>
    </row>
    <row r="55" spans="1:23" ht="15.75" thickBot="1" x14ac:dyDescent="0.3">
      <c r="A55" s="134"/>
      <c r="B55" s="134"/>
      <c r="C55" s="137"/>
      <c r="D55" s="114" t="s">
        <v>209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6"/>
      <c r="V55" s="137"/>
      <c r="W55" s="137"/>
    </row>
    <row r="56" spans="1:23" ht="15.75" thickBot="1" x14ac:dyDescent="0.3">
      <c r="A56" s="134"/>
      <c r="B56" s="134"/>
      <c r="C56" s="137"/>
      <c r="D56" s="127" t="s">
        <v>4</v>
      </c>
      <c r="E56" s="128"/>
      <c r="F56" s="129"/>
      <c r="G56" s="127" t="s">
        <v>5</v>
      </c>
      <c r="H56" s="128"/>
      <c r="I56" s="129"/>
      <c r="J56" s="127" t="s">
        <v>6</v>
      </c>
      <c r="K56" s="128"/>
      <c r="L56" s="129"/>
      <c r="M56" s="127" t="s">
        <v>7</v>
      </c>
      <c r="N56" s="128"/>
      <c r="O56" s="129"/>
      <c r="P56" s="127" t="s">
        <v>8</v>
      </c>
      <c r="Q56" s="128"/>
      <c r="R56" s="129"/>
      <c r="S56" s="127" t="s">
        <v>9</v>
      </c>
      <c r="T56" s="128"/>
      <c r="U56" s="129"/>
      <c r="V56" s="137"/>
      <c r="W56" s="137"/>
    </row>
    <row r="57" spans="1:23" ht="15.75" thickBot="1" x14ac:dyDescent="0.3">
      <c r="A57" s="135"/>
      <c r="B57" s="135"/>
      <c r="C57" s="138"/>
      <c r="D57" s="75" t="s">
        <v>12</v>
      </c>
      <c r="E57" s="75" t="s">
        <v>13</v>
      </c>
      <c r="F57" s="75" t="s">
        <v>14</v>
      </c>
      <c r="G57" s="75" t="s">
        <v>12</v>
      </c>
      <c r="H57" s="75" t="s">
        <v>13</v>
      </c>
      <c r="I57" s="75" t="s">
        <v>14</v>
      </c>
      <c r="J57" s="75" t="s">
        <v>12</v>
      </c>
      <c r="K57" s="75" t="s">
        <v>13</v>
      </c>
      <c r="L57" s="75" t="s">
        <v>14</v>
      </c>
      <c r="M57" s="75" t="s">
        <v>12</v>
      </c>
      <c r="N57" s="75" t="s">
        <v>13</v>
      </c>
      <c r="O57" s="75" t="s">
        <v>14</v>
      </c>
      <c r="P57" s="75" t="s">
        <v>12</v>
      </c>
      <c r="Q57" s="75" t="s">
        <v>13</v>
      </c>
      <c r="R57" s="75" t="s">
        <v>14</v>
      </c>
      <c r="S57" s="75" t="s">
        <v>12</v>
      </c>
      <c r="T57" s="75" t="s">
        <v>13</v>
      </c>
      <c r="U57" s="76" t="s">
        <v>14</v>
      </c>
      <c r="V57" s="138"/>
      <c r="W57" s="138"/>
    </row>
    <row r="58" spans="1:23" ht="15.75" thickBot="1" x14ac:dyDescent="0.3">
      <c r="A58" s="77"/>
      <c r="B58" s="89" t="s">
        <v>52</v>
      </c>
      <c r="C58" s="75" t="s">
        <v>15</v>
      </c>
      <c r="D58" s="75">
        <v>4</v>
      </c>
      <c r="E58" s="75" t="s">
        <v>28</v>
      </c>
      <c r="F58" s="75">
        <v>2</v>
      </c>
      <c r="G58" s="75">
        <v>4</v>
      </c>
      <c r="H58" s="75" t="s">
        <v>28</v>
      </c>
      <c r="I58" s="75">
        <v>2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>
        <f t="shared" ref="V58:V68" si="8">(D58+G58+J58+M58+P58+S58)*15</f>
        <v>120</v>
      </c>
      <c r="W58" s="75">
        <f t="shared" ref="W58:W68" si="9">F58+I58+L58+O58+R58+U58</f>
        <v>4</v>
      </c>
    </row>
    <row r="59" spans="1:23" ht="15.75" thickBot="1" x14ac:dyDescent="0.3">
      <c r="A59" s="77"/>
      <c r="B59" s="89" t="s">
        <v>48</v>
      </c>
      <c r="C59" s="75"/>
      <c r="D59" s="75"/>
      <c r="E59" s="75"/>
      <c r="F59" s="75"/>
      <c r="G59" s="75"/>
      <c r="H59" s="75"/>
      <c r="I59" s="75"/>
      <c r="J59" s="75">
        <v>1</v>
      </c>
      <c r="K59" s="75" t="s">
        <v>28</v>
      </c>
      <c r="L59" s="75">
        <v>1</v>
      </c>
      <c r="M59" s="75">
        <v>1</v>
      </c>
      <c r="N59" s="75" t="s">
        <v>28</v>
      </c>
      <c r="O59" s="75">
        <v>1</v>
      </c>
      <c r="P59" s="75"/>
      <c r="Q59" s="75"/>
      <c r="R59" s="75"/>
      <c r="S59" s="75"/>
      <c r="T59" s="75"/>
      <c r="U59" s="75"/>
      <c r="V59" s="75">
        <f t="shared" si="8"/>
        <v>30</v>
      </c>
      <c r="W59" s="75">
        <f t="shared" si="9"/>
        <v>2</v>
      </c>
    </row>
    <row r="60" spans="1:23" ht="15.75" thickBot="1" x14ac:dyDescent="0.3">
      <c r="A60" s="77"/>
      <c r="B60" s="89" t="s">
        <v>53</v>
      </c>
      <c r="C60" s="75" t="s">
        <v>15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>
        <v>1</v>
      </c>
      <c r="Q60" s="75" t="s">
        <v>28</v>
      </c>
      <c r="R60" s="75">
        <v>1</v>
      </c>
      <c r="S60" s="75">
        <v>1</v>
      </c>
      <c r="T60" s="75" t="s">
        <v>28</v>
      </c>
      <c r="U60" s="75">
        <v>1</v>
      </c>
      <c r="V60" s="75">
        <f t="shared" si="8"/>
        <v>30</v>
      </c>
      <c r="W60" s="75">
        <f t="shared" si="9"/>
        <v>2</v>
      </c>
    </row>
    <row r="61" spans="1:23" ht="15.75" thickBot="1" x14ac:dyDescent="0.3">
      <c r="A61" s="77"/>
      <c r="B61" s="78" t="s">
        <v>176</v>
      </c>
      <c r="C61" s="75" t="s">
        <v>22</v>
      </c>
      <c r="D61" s="75"/>
      <c r="E61" s="75"/>
      <c r="F61" s="75"/>
      <c r="G61" s="75"/>
      <c r="H61" s="75"/>
      <c r="I61" s="75"/>
      <c r="J61" s="75">
        <v>2</v>
      </c>
      <c r="K61" s="75" t="s">
        <v>31</v>
      </c>
      <c r="L61" s="75">
        <v>1</v>
      </c>
      <c r="M61" s="75">
        <v>2</v>
      </c>
      <c r="N61" s="75" t="s">
        <v>31</v>
      </c>
      <c r="O61" s="75">
        <v>1</v>
      </c>
      <c r="P61" s="75">
        <v>2</v>
      </c>
      <c r="Q61" s="75" t="s">
        <v>31</v>
      </c>
      <c r="R61" s="75">
        <v>1</v>
      </c>
      <c r="S61" s="75">
        <v>2</v>
      </c>
      <c r="T61" s="75" t="s">
        <v>31</v>
      </c>
      <c r="U61" s="75">
        <v>1</v>
      </c>
      <c r="V61" s="75">
        <f t="shared" si="8"/>
        <v>120</v>
      </c>
      <c r="W61" s="75">
        <f t="shared" si="9"/>
        <v>4</v>
      </c>
    </row>
    <row r="62" spans="1:23" ht="15.75" thickBot="1" x14ac:dyDescent="0.3">
      <c r="A62" s="77"/>
      <c r="B62" s="78" t="s">
        <v>58</v>
      </c>
      <c r="C62" s="75" t="s">
        <v>22</v>
      </c>
      <c r="D62" s="127" t="s">
        <v>59</v>
      </c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9"/>
      <c r="V62" s="75"/>
      <c r="W62" s="75">
        <f t="shared" si="9"/>
        <v>0</v>
      </c>
    </row>
    <row r="63" spans="1:23" ht="45.75" thickBot="1" x14ac:dyDescent="0.3">
      <c r="A63" s="77"/>
      <c r="B63" s="78" t="s">
        <v>109</v>
      </c>
      <c r="C63" s="75" t="s">
        <v>15</v>
      </c>
      <c r="D63" s="75">
        <v>2</v>
      </c>
      <c r="E63" s="75" t="s">
        <v>16</v>
      </c>
      <c r="F63" s="75">
        <v>1</v>
      </c>
      <c r="G63" s="75">
        <v>2</v>
      </c>
      <c r="H63" s="75" t="s">
        <v>16</v>
      </c>
      <c r="I63" s="75">
        <v>1</v>
      </c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>
        <f t="shared" si="8"/>
        <v>60</v>
      </c>
      <c r="W63" s="75">
        <f t="shared" si="9"/>
        <v>2</v>
      </c>
    </row>
    <row r="64" spans="1:23" ht="15.75" thickBot="1" x14ac:dyDescent="0.3">
      <c r="A64" s="77"/>
      <c r="B64" s="78" t="s">
        <v>35</v>
      </c>
      <c r="C64" s="75" t="s">
        <v>22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>
        <v>2</v>
      </c>
      <c r="Q64" s="75" t="s">
        <v>31</v>
      </c>
      <c r="R64" s="75">
        <v>1</v>
      </c>
      <c r="S64" s="75">
        <v>2</v>
      </c>
      <c r="T64" s="75" t="s">
        <v>31</v>
      </c>
      <c r="U64" s="75">
        <v>1</v>
      </c>
      <c r="V64" s="75">
        <f t="shared" si="8"/>
        <v>60</v>
      </c>
      <c r="W64" s="75">
        <f t="shared" si="9"/>
        <v>2</v>
      </c>
    </row>
    <row r="65" spans="1:23" ht="30.75" thickBot="1" x14ac:dyDescent="0.3">
      <c r="A65" s="77"/>
      <c r="B65" s="78" t="s">
        <v>217</v>
      </c>
      <c r="C65" s="75" t="s">
        <v>15</v>
      </c>
      <c r="D65" s="75">
        <v>2</v>
      </c>
      <c r="E65" s="75" t="s">
        <v>16</v>
      </c>
      <c r="F65" s="75">
        <v>2</v>
      </c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>
        <f t="shared" si="8"/>
        <v>30</v>
      </c>
      <c r="W65" s="75">
        <f t="shared" si="9"/>
        <v>2</v>
      </c>
    </row>
    <row r="66" spans="1:23" ht="30.75" thickBot="1" x14ac:dyDescent="0.3">
      <c r="A66" s="77"/>
      <c r="B66" s="78" t="s">
        <v>218</v>
      </c>
      <c r="C66" s="75" t="s">
        <v>15</v>
      </c>
      <c r="D66" s="75"/>
      <c r="E66" s="75"/>
      <c r="F66" s="75"/>
      <c r="G66" s="75">
        <v>2</v>
      </c>
      <c r="H66" s="75" t="s">
        <v>16</v>
      </c>
      <c r="I66" s="75">
        <v>2</v>
      </c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>
        <f t="shared" si="8"/>
        <v>30</v>
      </c>
      <c r="W66" s="75">
        <f t="shared" si="9"/>
        <v>2</v>
      </c>
    </row>
    <row r="67" spans="1:23" ht="30.75" thickBot="1" x14ac:dyDescent="0.3">
      <c r="A67" s="77"/>
      <c r="B67" s="78" t="s">
        <v>219</v>
      </c>
      <c r="C67" s="75" t="s">
        <v>22</v>
      </c>
      <c r="D67" s="75"/>
      <c r="E67" s="75"/>
      <c r="F67" s="75"/>
      <c r="G67" s="75"/>
      <c r="H67" s="75"/>
      <c r="I67" s="75"/>
      <c r="J67" s="75">
        <v>2</v>
      </c>
      <c r="K67" s="75" t="s">
        <v>28</v>
      </c>
      <c r="L67" s="75">
        <v>2</v>
      </c>
      <c r="M67" s="75"/>
      <c r="N67" s="75"/>
      <c r="O67" s="75"/>
      <c r="P67" s="75"/>
      <c r="Q67" s="75"/>
      <c r="R67" s="75"/>
      <c r="S67" s="75"/>
      <c r="T67" s="75"/>
      <c r="U67" s="75"/>
      <c r="V67" s="75">
        <f t="shared" si="8"/>
        <v>30</v>
      </c>
      <c r="W67" s="75">
        <f t="shared" si="9"/>
        <v>2</v>
      </c>
    </row>
    <row r="68" spans="1:23" ht="30.75" thickBot="1" x14ac:dyDescent="0.3">
      <c r="A68" s="77"/>
      <c r="B68" s="78" t="s">
        <v>220</v>
      </c>
      <c r="C68" s="75" t="s">
        <v>22</v>
      </c>
      <c r="D68" s="75"/>
      <c r="E68" s="75"/>
      <c r="F68" s="75"/>
      <c r="G68" s="75"/>
      <c r="H68" s="75"/>
      <c r="I68" s="75"/>
      <c r="J68" s="75"/>
      <c r="K68" s="75"/>
      <c r="L68" s="89"/>
      <c r="M68" s="75">
        <v>2</v>
      </c>
      <c r="N68" s="75" t="s">
        <v>28</v>
      </c>
      <c r="O68" s="75">
        <v>3</v>
      </c>
      <c r="P68" s="75"/>
      <c r="Q68" s="75"/>
      <c r="R68" s="75"/>
      <c r="S68" s="75"/>
      <c r="T68" s="75"/>
      <c r="U68" s="75"/>
      <c r="V68" s="75">
        <f t="shared" si="8"/>
        <v>30</v>
      </c>
      <c r="W68" s="75">
        <f t="shared" si="9"/>
        <v>3</v>
      </c>
    </row>
    <row r="69" spans="1:23" ht="15.75" thickBot="1" x14ac:dyDescent="0.3">
      <c r="A69" s="82"/>
      <c r="B69" s="83" t="s">
        <v>26</v>
      </c>
      <c r="C69" s="72"/>
      <c r="D69" s="72">
        <f t="shared" ref="D69:S69" si="10">D58+D59+D60+D61+D63+D64+D65+D66+D67+D68</f>
        <v>8</v>
      </c>
      <c r="E69" s="72"/>
      <c r="F69" s="72">
        <f t="shared" si="10"/>
        <v>5</v>
      </c>
      <c r="G69" s="72">
        <f t="shared" si="10"/>
        <v>8</v>
      </c>
      <c r="H69" s="72"/>
      <c r="I69" s="72">
        <f t="shared" si="10"/>
        <v>5</v>
      </c>
      <c r="J69" s="72">
        <f t="shared" si="10"/>
        <v>5</v>
      </c>
      <c r="K69" s="72"/>
      <c r="L69" s="72">
        <f t="shared" si="10"/>
        <v>4</v>
      </c>
      <c r="M69" s="72">
        <f t="shared" si="10"/>
        <v>5</v>
      </c>
      <c r="N69" s="72"/>
      <c r="O69" s="72">
        <f t="shared" si="10"/>
        <v>5</v>
      </c>
      <c r="P69" s="72">
        <f t="shared" si="10"/>
        <v>5</v>
      </c>
      <c r="Q69" s="72"/>
      <c r="R69" s="72">
        <f t="shared" si="10"/>
        <v>3</v>
      </c>
      <c r="S69" s="72">
        <f t="shared" si="10"/>
        <v>5</v>
      </c>
      <c r="T69" s="72"/>
      <c r="U69" s="72">
        <f>U58+U59+U60+U61+U63+U64+U65+U66+U67+U68</f>
        <v>3</v>
      </c>
      <c r="V69" s="72">
        <f>SUM(V58:V68)</f>
        <v>540</v>
      </c>
      <c r="W69" s="72">
        <f>SUM(W58:W68)</f>
        <v>25</v>
      </c>
    </row>
  </sheetData>
  <sheetProtection algorithmName="SHA-512" hashValue="9liuBXorLPvU6lqwyHKLXBD+EEuEFqC42hidmMifsz79Kv+exBKPjF4Kwmg7enZEP1HWThqQuR1fezOn80V3Bw==" saltValue="XJa2Fd7HLeXVr4FfpgNJkA==" spinCount="100000" sheet="1" objects="1" scenarios="1"/>
  <mergeCells count="59">
    <mergeCell ref="M34:O34"/>
    <mergeCell ref="P34:R34"/>
    <mergeCell ref="S34:U34"/>
    <mergeCell ref="B53:W53"/>
    <mergeCell ref="W54:W57"/>
    <mergeCell ref="D55:U55"/>
    <mergeCell ref="D56:F56"/>
    <mergeCell ref="G56:I56"/>
    <mergeCell ref="J56:L56"/>
    <mergeCell ref="M56:O56"/>
    <mergeCell ref="P56:R56"/>
    <mergeCell ref="S56:U56"/>
    <mergeCell ref="D54:U54"/>
    <mergeCell ref="B54:B57"/>
    <mergeCell ref="C54:C57"/>
    <mergeCell ref="A17:V17"/>
    <mergeCell ref="A18:A21"/>
    <mergeCell ref="B18:B21"/>
    <mergeCell ref="C18:C21"/>
    <mergeCell ref="D18:U18"/>
    <mergeCell ref="V18:V21"/>
    <mergeCell ref="D19:U19"/>
    <mergeCell ref="D20:F20"/>
    <mergeCell ref="G20:I20"/>
    <mergeCell ref="J20:L20"/>
    <mergeCell ref="M20:O20"/>
    <mergeCell ref="P20:R20"/>
    <mergeCell ref="D25:U25"/>
    <mergeCell ref="V54:V57"/>
    <mergeCell ref="J34:L34"/>
    <mergeCell ref="A1:W1"/>
    <mergeCell ref="A2:V2"/>
    <mergeCell ref="A3:A6"/>
    <mergeCell ref="B3:B6"/>
    <mergeCell ref="C3:C6"/>
    <mergeCell ref="D3:U3"/>
    <mergeCell ref="V3:V6"/>
    <mergeCell ref="W3:W6"/>
    <mergeCell ref="D4:U4"/>
    <mergeCell ref="D5:F5"/>
    <mergeCell ref="G5:I5"/>
    <mergeCell ref="J5:L5"/>
    <mergeCell ref="M5:O5"/>
    <mergeCell ref="P5:R5"/>
    <mergeCell ref="S5:U5"/>
    <mergeCell ref="D62:U62"/>
    <mergeCell ref="W18:W21"/>
    <mergeCell ref="A31:V31"/>
    <mergeCell ref="A32:A35"/>
    <mergeCell ref="B32:B35"/>
    <mergeCell ref="C32:C35"/>
    <mergeCell ref="D32:U32"/>
    <mergeCell ref="V32:V35"/>
    <mergeCell ref="W32:W35"/>
    <mergeCell ref="D33:U33"/>
    <mergeCell ref="D34:F34"/>
    <mergeCell ref="G34:I34"/>
    <mergeCell ref="S20:U20"/>
    <mergeCell ref="A54:A57"/>
  </mergeCells>
  <pageMargins left="0.37" right="0.26" top="0.55000000000000004" bottom="0.46" header="0.31496062992125984" footer="0.31496062992125984"/>
  <pageSetup paperSize="9" scale="8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79"/>
  <sheetViews>
    <sheetView showGridLines="0" view="pageBreakPreview" zoomScale="115" zoomScaleNormal="100" zoomScaleSheetLayoutView="115" workbookViewId="0">
      <selection activeCell="N73" sqref="N73"/>
    </sheetView>
  </sheetViews>
  <sheetFormatPr defaultRowHeight="15" x14ac:dyDescent="0.25"/>
  <cols>
    <col min="1" max="1" width="7.85546875" customWidth="1"/>
    <col min="2" max="2" width="21.5703125" customWidth="1"/>
    <col min="3" max="3" width="7.140625" bestFit="1" customWidth="1"/>
    <col min="4" max="21" width="6.42578125" customWidth="1"/>
    <col min="22" max="22" width="7.42578125" customWidth="1"/>
    <col min="23" max="23" width="8.42578125" customWidth="1"/>
  </cols>
  <sheetData>
    <row r="1" spans="1:23" ht="19.5" thickBot="1" x14ac:dyDescent="0.35">
      <c r="A1" s="141" t="s">
        <v>258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38"/>
    </row>
    <row r="3" spans="1:23" ht="15.75" thickBot="1" x14ac:dyDescent="0.3">
      <c r="A3" s="133" t="s">
        <v>1</v>
      </c>
      <c r="B3" s="133" t="s">
        <v>2</v>
      </c>
      <c r="C3" s="136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36" t="s">
        <v>10</v>
      </c>
      <c r="W3" s="136" t="s">
        <v>11</v>
      </c>
    </row>
    <row r="4" spans="1:23" ht="15.75" thickBot="1" x14ac:dyDescent="0.3">
      <c r="A4" s="134"/>
      <c r="B4" s="134"/>
      <c r="C4" s="137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37"/>
      <c r="W4" s="137"/>
    </row>
    <row r="5" spans="1:23" ht="15.75" thickBot="1" x14ac:dyDescent="0.3">
      <c r="A5" s="134"/>
      <c r="B5" s="134"/>
      <c r="C5" s="137"/>
      <c r="D5" s="127" t="s">
        <v>4</v>
      </c>
      <c r="E5" s="128"/>
      <c r="F5" s="129"/>
      <c r="G5" s="127" t="s">
        <v>5</v>
      </c>
      <c r="H5" s="128"/>
      <c r="I5" s="129"/>
      <c r="J5" s="127" t="s">
        <v>6</v>
      </c>
      <c r="K5" s="128"/>
      <c r="L5" s="129"/>
      <c r="M5" s="127" t="s">
        <v>7</v>
      </c>
      <c r="N5" s="128"/>
      <c r="O5" s="129"/>
      <c r="P5" s="127" t="s">
        <v>8</v>
      </c>
      <c r="Q5" s="128"/>
      <c r="R5" s="129"/>
      <c r="S5" s="127" t="s">
        <v>9</v>
      </c>
      <c r="T5" s="128"/>
      <c r="U5" s="129"/>
      <c r="V5" s="137"/>
      <c r="W5" s="137"/>
    </row>
    <row r="6" spans="1:23" ht="15.75" thickBot="1" x14ac:dyDescent="0.3">
      <c r="A6" s="135"/>
      <c r="B6" s="135"/>
      <c r="C6" s="138"/>
      <c r="D6" s="75" t="s">
        <v>12</v>
      </c>
      <c r="E6" s="75" t="s">
        <v>13</v>
      </c>
      <c r="F6" s="75" t="s">
        <v>14</v>
      </c>
      <c r="G6" s="75" t="s">
        <v>12</v>
      </c>
      <c r="H6" s="75" t="s">
        <v>13</v>
      </c>
      <c r="I6" s="75" t="s">
        <v>14</v>
      </c>
      <c r="J6" s="75" t="s">
        <v>12</v>
      </c>
      <c r="K6" s="75" t="s">
        <v>13</v>
      </c>
      <c r="L6" s="75" t="s">
        <v>14</v>
      </c>
      <c r="M6" s="75" t="s">
        <v>12</v>
      </c>
      <c r="N6" s="75" t="s">
        <v>13</v>
      </c>
      <c r="O6" s="75" t="s">
        <v>14</v>
      </c>
      <c r="P6" s="75" t="s">
        <v>12</v>
      </c>
      <c r="Q6" s="75" t="s">
        <v>13</v>
      </c>
      <c r="R6" s="75" t="s">
        <v>14</v>
      </c>
      <c r="S6" s="75" t="s">
        <v>12</v>
      </c>
      <c r="T6" s="75" t="s">
        <v>13</v>
      </c>
      <c r="U6" s="76" t="s">
        <v>14</v>
      </c>
      <c r="V6" s="138"/>
      <c r="W6" s="138"/>
    </row>
    <row r="7" spans="1:23" ht="30.75" thickBot="1" x14ac:dyDescent="0.3">
      <c r="A7" s="77"/>
      <c r="B7" s="78" t="s">
        <v>303</v>
      </c>
      <c r="C7" s="75" t="s">
        <v>15</v>
      </c>
      <c r="D7" s="75">
        <v>3</v>
      </c>
      <c r="E7" s="75" t="s">
        <v>16</v>
      </c>
      <c r="F7" s="75">
        <v>3</v>
      </c>
      <c r="G7" s="75">
        <v>3</v>
      </c>
      <c r="H7" s="75" t="s">
        <v>16</v>
      </c>
      <c r="I7" s="75">
        <v>3</v>
      </c>
      <c r="J7" s="75">
        <v>3</v>
      </c>
      <c r="K7" s="75" t="s">
        <v>16</v>
      </c>
      <c r="L7" s="75">
        <v>3</v>
      </c>
      <c r="M7" s="75">
        <v>3</v>
      </c>
      <c r="N7" s="75" t="s">
        <v>16</v>
      </c>
      <c r="O7" s="75">
        <v>3</v>
      </c>
      <c r="P7" s="75">
        <v>3</v>
      </c>
      <c r="Q7" s="75" t="s">
        <v>16</v>
      </c>
      <c r="R7" s="75">
        <v>3</v>
      </c>
      <c r="S7" s="75">
        <v>3</v>
      </c>
      <c r="T7" s="75" t="s">
        <v>16</v>
      </c>
      <c r="U7" s="75">
        <v>3</v>
      </c>
      <c r="V7" s="75">
        <f>(D7+G7+J7+M7+P7+S7)*15</f>
        <v>270</v>
      </c>
      <c r="W7" s="75">
        <f>F7+I7+L7+O7+R7+U7</f>
        <v>18</v>
      </c>
    </row>
    <row r="8" spans="1:23" ht="30.75" thickBot="1" x14ac:dyDescent="0.3">
      <c r="A8" s="77"/>
      <c r="B8" s="78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f t="shared" ref="V8:V15" si="0">(D8+G8+J8+M8+P8+S8)*15</f>
        <v>0</v>
      </c>
      <c r="W8" s="75">
        <f>F8+I8+L8+O8+R8+U8</f>
        <v>0</v>
      </c>
    </row>
    <row r="9" spans="1:23" ht="15.75" thickBot="1" x14ac:dyDescent="0.3">
      <c r="A9" s="77"/>
      <c r="B9" s="78" t="s">
        <v>124</v>
      </c>
      <c r="C9" s="75" t="s">
        <v>15</v>
      </c>
      <c r="D9" s="75"/>
      <c r="E9" s="75"/>
      <c r="F9" s="75"/>
      <c r="G9" s="75"/>
      <c r="H9" s="75"/>
      <c r="I9" s="75"/>
      <c r="J9" s="75">
        <v>1</v>
      </c>
      <c r="K9" s="75" t="s">
        <v>16</v>
      </c>
      <c r="L9" s="75">
        <v>1</v>
      </c>
      <c r="M9" s="75">
        <v>1</v>
      </c>
      <c r="N9" s="75" t="s">
        <v>16</v>
      </c>
      <c r="O9" s="75">
        <v>1</v>
      </c>
      <c r="P9" s="75"/>
      <c r="Q9" s="75"/>
      <c r="R9" s="75"/>
      <c r="S9" s="75"/>
      <c r="T9" s="75"/>
      <c r="U9" s="75"/>
      <c r="V9" s="75">
        <f t="shared" si="0"/>
        <v>30</v>
      </c>
      <c r="W9" s="75">
        <f>F9+I9+L9+O9+R9+U9</f>
        <v>2</v>
      </c>
    </row>
    <row r="10" spans="1:23" ht="30.75" thickBot="1" x14ac:dyDescent="0.3">
      <c r="A10" s="77"/>
      <c r="B10" s="78" t="s">
        <v>19</v>
      </c>
      <c r="C10" s="75" t="s">
        <v>15</v>
      </c>
      <c r="D10" s="75"/>
      <c r="E10" s="75"/>
      <c r="F10" s="75"/>
      <c r="G10" s="75">
        <v>2</v>
      </c>
      <c r="H10" s="75" t="s">
        <v>16</v>
      </c>
      <c r="I10" s="75">
        <v>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f t="shared" si="0"/>
        <v>30</v>
      </c>
      <c r="W10" s="75">
        <f t="shared" ref="W10:W14" si="1">F10+I10+L10+O10+R10+U10</f>
        <v>2</v>
      </c>
    </row>
    <row r="11" spans="1:23" ht="15.75" thickBot="1" x14ac:dyDescent="0.3">
      <c r="A11" s="77"/>
      <c r="B11" s="78" t="s">
        <v>20</v>
      </c>
      <c r="C11" s="75" t="s">
        <v>15</v>
      </c>
      <c r="D11" s="75">
        <v>2</v>
      </c>
      <c r="E11" s="75" t="s">
        <v>16</v>
      </c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>
        <f t="shared" si="0"/>
        <v>30</v>
      </c>
      <c r="W11" s="75">
        <f t="shared" si="1"/>
        <v>2</v>
      </c>
    </row>
    <row r="12" spans="1:23" ht="15.75" thickBot="1" x14ac:dyDescent="0.3">
      <c r="A12" s="77"/>
      <c r="B12" s="78" t="s">
        <v>47</v>
      </c>
      <c r="C12" s="75" t="s">
        <v>15</v>
      </c>
      <c r="D12" s="75">
        <v>1</v>
      </c>
      <c r="E12" s="75" t="s">
        <v>16</v>
      </c>
      <c r="F12" s="75">
        <v>1</v>
      </c>
      <c r="G12" s="75">
        <v>1</v>
      </c>
      <c r="H12" s="75" t="s">
        <v>16</v>
      </c>
      <c r="I12" s="75">
        <v>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>
        <f t="shared" si="0"/>
        <v>30</v>
      </c>
      <c r="W12" s="75">
        <f t="shared" si="1"/>
        <v>2</v>
      </c>
    </row>
    <row r="13" spans="1:23" ht="15.75" thickBot="1" x14ac:dyDescent="0.3">
      <c r="A13" s="77"/>
      <c r="B13" s="78" t="s">
        <v>21</v>
      </c>
      <c r="C13" s="75" t="s">
        <v>22</v>
      </c>
      <c r="D13" s="75">
        <v>1</v>
      </c>
      <c r="E13" s="75" t="s">
        <v>23</v>
      </c>
      <c r="F13" s="75"/>
      <c r="G13" s="75">
        <v>1</v>
      </c>
      <c r="H13" s="75" t="s">
        <v>23</v>
      </c>
      <c r="I13" s="75"/>
      <c r="J13" s="75">
        <v>1</v>
      </c>
      <c r="K13" s="75" t="s">
        <v>23</v>
      </c>
      <c r="L13" s="75"/>
      <c r="M13" s="75">
        <v>1</v>
      </c>
      <c r="N13" s="75" t="s">
        <v>23</v>
      </c>
      <c r="O13" s="75"/>
      <c r="P13" s="75">
        <v>1</v>
      </c>
      <c r="Q13" s="75" t="s">
        <v>23</v>
      </c>
      <c r="R13" s="75"/>
      <c r="S13" s="75"/>
      <c r="T13" s="75"/>
      <c r="U13" s="75"/>
      <c r="V13" s="75">
        <f t="shared" si="0"/>
        <v>75</v>
      </c>
      <c r="W13" s="75">
        <f t="shared" si="1"/>
        <v>0</v>
      </c>
    </row>
    <row r="14" spans="1:23" ht="30.75" thickBot="1" x14ac:dyDescent="0.3">
      <c r="A14" s="77"/>
      <c r="B14" s="78" t="s">
        <v>24</v>
      </c>
      <c r="C14" s="80" t="s">
        <v>22</v>
      </c>
      <c r="D14" s="80"/>
      <c r="E14" s="80" t="s">
        <v>31</v>
      </c>
      <c r="F14" s="80">
        <v>1</v>
      </c>
      <c r="G14" s="80"/>
      <c r="H14" s="80" t="s">
        <v>31</v>
      </c>
      <c r="I14" s="80">
        <v>1</v>
      </c>
      <c r="J14" s="80"/>
      <c r="K14" s="80" t="s">
        <v>31</v>
      </c>
      <c r="L14" s="80">
        <v>1</v>
      </c>
      <c r="M14" s="80"/>
      <c r="N14" s="80" t="s">
        <v>31</v>
      </c>
      <c r="O14" s="80">
        <v>1</v>
      </c>
      <c r="P14" s="80"/>
      <c r="Q14" s="80" t="s">
        <v>31</v>
      </c>
      <c r="R14" s="80">
        <v>1</v>
      </c>
      <c r="S14" s="80"/>
      <c r="T14" s="80" t="s">
        <v>31</v>
      </c>
      <c r="U14" s="80">
        <v>1</v>
      </c>
      <c r="V14" s="80">
        <f t="shared" si="0"/>
        <v>0</v>
      </c>
      <c r="W14" s="80">
        <f t="shared" si="1"/>
        <v>6</v>
      </c>
    </row>
    <row r="15" spans="1:23" ht="30.75" thickBot="1" x14ac:dyDescent="0.3">
      <c r="A15" s="77"/>
      <c r="B15" s="81" t="s">
        <v>25</v>
      </c>
      <c r="C15" s="75" t="s">
        <v>15</v>
      </c>
      <c r="D15" s="75"/>
      <c r="E15" s="75"/>
      <c r="F15" s="75"/>
      <c r="G15" s="75"/>
      <c r="H15" s="75"/>
      <c r="I15" s="75"/>
      <c r="J15" s="75">
        <v>2</v>
      </c>
      <c r="K15" s="75" t="s">
        <v>16</v>
      </c>
      <c r="L15" s="75">
        <v>2</v>
      </c>
      <c r="M15" s="75">
        <v>2</v>
      </c>
      <c r="N15" s="75" t="s">
        <v>16</v>
      </c>
      <c r="O15" s="75">
        <v>2</v>
      </c>
      <c r="P15" s="75"/>
      <c r="Q15" s="75"/>
      <c r="R15" s="75"/>
      <c r="S15" s="75"/>
      <c r="T15" s="75"/>
      <c r="U15" s="75"/>
      <c r="V15" s="75">
        <f t="shared" si="0"/>
        <v>60</v>
      </c>
      <c r="W15" s="75">
        <f>F15+I15+L15+O15+R15+U15</f>
        <v>4</v>
      </c>
    </row>
    <row r="16" spans="1:23" ht="15.75" thickBot="1" x14ac:dyDescent="0.3">
      <c r="A16" s="82"/>
      <c r="B16" s="83" t="s">
        <v>26</v>
      </c>
      <c r="C16" s="72"/>
      <c r="D16" s="72">
        <f t="shared" ref="D16:S16" si="2">SUM(D7:D15)</f>
        <v>7</v>
      </c>
      <c r="E16" s="72"/>
      <c r="F16" s="72">
        <f t="shared" si="2"/>
        <v>7</v>
      </c>
      <c r="G16" s="72">
        <f t="shared" si="2"/>
        <v>7</v>
      </c>
      <c r="H16" s="72"/>
      <c r="I16" s="72">
        <f t="shared" si="2"/>
        <v>7</v>
      </c>
      <c r="J16" s="72">
        <f t="shared" si="2"/>
        <v>7</v>
      </c>
      <c r="K16" s="72"/>
      <c r="L16" s="72">
        <f t="shared" si="2"/>
        <v>7</v>
      </c>
      <c r="M16" s="72">
        <f t="shared" si="2"/>
        <v>7</v>
      </c>
      <c r="N16" s="72"/>
      <c r="O16" s="72">
        <f t="shared" si="2"/>
        <v>7</v>
      </c>
      <c r="P16" s="72">
        <f t="shared" si="2"/>
        <v>4</v>
      </c>
      <c r="Q16" s="72"/>
      <c r="R16" s="72">
        <f t="shared" si="2"/>
        <v>4</v>
      </c>
      <c r="S16" s="72">
        <f t="shared" si="2"/>
        <v>3</v>
      </c>
      <c r="T16" s="72"/>
      <c r="U16" s="72">
        <f>SUM(U7:U15)</f>
        <v>4</v>
      </c>
      <c r="V16" s="72">
        <f>SUM(V7:V15)</f>
        <v>525</v>
      </c>
      <c r="W16" s="72">
        <f>SUM(W7:W15)</f>
        <v>36</v>
      </c>
    </row>
    <row r="17" spans="1:23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70"/>
    </row>
    <row r="18" spans="1:23" ht="15.75" thickBot="1" x14ac:dyDescent="0.3">
      <c r="A18" s="133" t="s">
        <v>1</v>
      </c>
      <c r="B18" s="133" t="s">
        <v>2</v>
      </c>
      <c r="C18" s="136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36" t="s">
        <v>10</v>
      </c>
      <c r="W18" s="136" t="s">
        <v>11</v>
      </c>
    </row>
    <row r="19" spans="1:23" ht="15.75" thickBot="1" x14ac:dyDescent="0.3">
      <c r="A19" s="134"/>
      <c r="B19" s="134"/>
      <c r="C19" s="137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37"/>
      <c r="W19" s="137"/>
    </row>
    <row r="20" spans="1:23" ht="15.75" thickBot="1" x14ac:dyDescent="0.3">
      <c r="A20" s="134"/>
      <c r="B20" s="134"/>
      <c r="C20" s="137"/>
      <c r="D20" s="127" t="s">
        <v>4</v>
      </c>
      <c r="E20" s="128"/>
      <c r="F20" s="129"/>
      <c r="G20" s="127" t="s">
        <v>5</v>
      </c>
      <c r="H20" s="128"/>
      <c r="I20" s="129"/>
      <c r="J20" s="127" t="s">
        <v>6</v>
      </c>
      <c r="K20" s="128"/>
      <c r="L20" s="129"/>
      <c r="M20" s="127" t="s">
        <v>7</v>
      </c>
      <c r="N20" s="128"/>
      <c r="O20" s="129"/>
      <c r="P20" s="127" t="s">
        <v>8</v>
      </c>
      <c r="Q20" s="128"/>
      <c r="R20" s="129"/>
      <c r="S20" s="127" t="s">
        <v>9</v>
      </c>
      <c r="T20" s="128"/>
      <c r="U20" s="129"/>
      <c r="V20" s="137"/>
      <c r="W20" s="137"/>
    </row>
    <row r="21" spans="1:23" ht="15.75" thickBot="1" x14ac:dyDescent="0.3">
      <c r="A21" s="135"/>
      <c r="B21" s="135"/>
      <c r="C21" s="138"/>
      <c r="D21" s="75" t="s">
        <v>12</v>
      </c>
      <c r="E21" s="75" t="s">
        <v>13</v>
      </c>
      <c r="F21" s="75" t="s">
        <v>14</v>
      </c>
      <c r="G21" s="75" t="s">
        <v>12</v>
      </c>
      <c r="H21" s="75" t="s">
        <v>13</v>
      </c>
      <c r="I21" s="75" t="s">
        <v>14</v>
      </c>
      <c r="J21" s="75" t="s">
        <v>12</v>
      </c>
      <c r="K21" s="75" t="s">
        <v>13</v>
      </c>
      <c r="L21" s="75" t="s">
        <v>14</v>
      </c>
      <c r="M21" s="75" t="s">
        <v>12</v>
      </c>
      <c r="N21" s="75" t="s">
        <v>13</v>
      </c>
      <c r="O21" s="75" t="s">
        <v>14</v>
      </c>
      <c r="P21" s="75" t="s">
        <v>12</v>
      </c>
      <c r="Q21" s="75" t="s">
        <v>13</v>
      </c>
      <c r="R21" s="75" t="s">
        <v>14</v>
      </c>
      <c r="S21" s="75" t="s">
        <v>12</v>
      </c>
      <c r="T21" s="75" t="s">
        <v>13</v>
      </c>
      <c r="U21" s="76" t="s">
        <v>14</v>
      </c>
      <c r="V21" s="138"/>
      <c r="W21" s="138"/>
    </row>
    <row r="22" spans="1:23" ht="15.75" thickBot="1" x14ac:dyDescent="0.3">
      <c r="A22" s="77"/>
      <c r="B22" s="78" t="s">
        <v>318</v>
      </c>
      <c r="C22" s="75" t="s">
        <v>22</v>
      </c>
      <c r="D22" s="75">
        <v>2</v>
      </c>
      <c r="E22" s="75" t="s">
        <v>28</v>
      </c>
      <c r="F22" s="75">
        <v>3</v>
      </c>
      <c r="G22" s="75">
        <v>2</v>
      </c>
      <c r="H22" s="75" t="s">
        <v>16</v>
      </c>
      <c r="I22" s="75">
        <v>3</v>
      </c>
      <c r="J22" s="75">
        <v>2</v>
      </c>
      <c r="K22" s="75" t="s">
        <v>28</v>
      </c>
      <c r="L22" s="75">
        <v>3</v>
      </c>
      <c r="M22" s="75">
        <v>2</v>
      </c>
      <c r="N22" s="75" t="s">
        <v>16</v>
      </c>
      <c r="O22" s="75">
        <v>3</v>
      </c>
      <c r="P22" s="75">
        <v>2</v>
      </c>
      <c r="Q22" s="75" t="s">
        <v>28</v>
      </c>
      <c r="R22" s="75">
        <v>3</v>
      </c>
      <c r="S22" s="75">
        <v>2</v>
      </c>
      <c r="T22" s="75" t="s">
        <v>29</v>
      </c>
      <c r="U22" s="75">
        <v>3</v>
      </c>
      <c r="V22" s="75">
        <f t="shared" ref="V22:V28" si="3">(D22+G22+J22+M22+P22+S22)*15</f>
        <v>180</v>
      </c>
      <c r="W22" s="75">
        <f>F22+I22+L22+O22+R22+U22</f>
        <v>18</v>
      </c>
    </row>
    <row r="23" spans="1:23" ht="15.75" thickBot="1" x14ac:dyDescent="0.3">
      <c r="A23" s="77"/>
      <c r="B23" s="78" t="s">
        <v>319</v>
      </c>
      <c r="C23" s="75" t="s">
        <v>22</v>
      </c>
      <c r="D23" s="75">
        <v>2</v>
      </c>
      <c r="E23" s="75" t="s">
        <v>28</v>
      </c>
      <c r="F23" s="75">
        <v>4</v>
      </c>
      <c r="G23" s="75">
        <v>2</v>
      </c>
      <c r="H23" s="75" t="s">
        <v>16</v>
      </c>
      <c r="I23" s="75">
        <v>4</v>
      </c>
      <c r="J23" s="75">
        <v>2</v>
      </c>
      <c r="K23" s="75" t="s">
        <v>28</v>
      </c>
      <c r="L23" s="75">
        <v>4</v>
      </c>
      <c r="M23" s="75">
        <v>2</v>
      </c>
      <c r="N23" s="75" t="s">
        <v>16</v>
      </c>
      <c r="O23" s="75">
        <v>4</v>
      </c>
      <c r="P23" s="75">
        <v>2</v>
      </c>
      <c r="Q23" s="75" t="s">
        <v>28</v>
      </c>
      <c r="R23" s="75">
        <v>4</v>
      </c>
      <c r="S23" s="75">
        <v>2</v>
      </c>
      <c r="T23" s="75" t="s">
        <v>29</v>
      </c>
      <c r="U23" s="75">
        <v>4</v>
      </c>
      <c r="V23" s="75">
        <f t="shared" si="3"/>
        <v>180</v>
      </c>
      <c r="W23" s="75">
        <f t="shared" ref="W23:W29" si="4">F23+I23+L23+O23+R23+U23</f>
        <v>24</v>
      </c>
    </row>
    <row r="24" spans="1:23" ht="15.75" thickBot="1" x14ac:dyDescent="0.3">
      <c r="A24" s="77"/>
      <c r="B24" s="79" t="s">
        <v>302</v>
      </c>
      <c r="C24" s="75" t="s">
        <v>28</v>
      </c>
      <c r="D24" s="75">
        <v>4</v>
      </c>
      <c r="E24" s="75" t="s">
        <v>31</v>
      </c>
      <c r="F24" s="75">
        <v>2</v>
      </c>
      <c r="G24" s="75">
        <v>4</v>
      </c>
      <c r="H24" s="75" t="s">
        <v>31</v>
      </c>
      <c r="I24" s="75">
        <v>2</v>
      </c>
      <c r="J24" s="75">
        <v>4</v>
      </c>
      <c r="K24" s="75" t="s">
        <v>31</v>
      </c>
      <c r="L24" s="75">
        <v>2</v>
      </c>
      <c r="M24" s="75">
        <v>4</v>
      </c>
      <c r="N24" s="75" t="s">
        <v>31</v>
      </c>
      <c r="O24" s="75">
        <v>2</v>
      </c>
      <c r="P24" s="75">
        <v>4</v>
      </c>
      <c r="Q24" s="75" t="s">
        <v>31</v>
      </c>
      <c r="R24" s="75">
        <v>2</v>
      </c>
      <c r="S24" s="75">
        <v>4</v>
      </c>
      <c r="T24" s="75" t="s">
        <v>31</v>
      </c>
      <c r="U24" s="75">
        <v>2</v>
      </c>
      <c r="V24" s="75">
        <f t="shared" si="3"/>
        <v>360</v>
      </c>
      <c r="W24" s="75">
        <f t="shared" si="4"/>
        <v>12</v>
      </c>
    </row>
    <row r="25" spans="1:23" ht="15.75" thickBot="1" x14ac:dyDescent="0.3">
      <c r="A25" s="77"/>
      <c r="B25" s="78" t="s">
        <v>179</v>
      </c>
      <c r="C25" s="75" t="s">
        <v>22</v>
      </c>
      <c r="D25" s="127" t="s">
        <v>180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9"/>
      <c r="V25" s="75"/>
      <c r="W25" s="75">
        <f t="shared" si="4"/>
        <v>0</v>
      </c>
    </row>
    <row r="26" spans="1:23" ht="30.75" thickBot="1" x14ac:dyDescent="0.3">
      <c r="A26" s="77"/>
      <c r="B26" s="78" t="s">
        <v>181</v>
      </c>
      <c r="C26" s="75" t="s">
        <v>22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>
        <v>1</v>
      </c>
      <c r="Q26" s="72" t="s">
        <v>28</v>
      </c>
      <c r="R26" s="72">
        <v>1</v>
      </c>
      <c r="S26" s="72">
        <v>1</v>
      </c>
      <c r="T26" s="72" t="s">
        <v>28</v>
      </c>
      <c r="U26" s="72">
        <v>1</v>
      </c>
      <c r="V26" s="75">
        <f t="shared" si="3"/>
        <v>30</v>
      </c>
      <c r="W26" s="75">
        <f>F26+I26+L26+O26+R26+U26</f>
        <v>2</v>
      </c>
    </row>
    <row r="27" spans="1:23" ht="15.75" thickBot="1" x14ac:dyDescent="0.3">
      <c r="A27" s="77"/>
      <c r="B27" s="78" t="s">
        <v>34</v>
      </c>
      <c r="C27" s="75" t="s">
        <v>22</v>
      </c>
      <c r="D27" s="75">
        <v>1</v>
      </c>
      <c r="E27" s="75" t="s">
        <v>28</v>
      </c>
      <c r="F27" s="75">
        <v>2</v>
      </c>
      <c r="G27" s="75">
        <v>1</v>
      </c>
      <c r="H27" s="75" t="s">
        <v>16</v>
      </c>
      <c r="I27" s="75">
        <v>2</v>
      </c>
      <c r="J27" s="75">
        <v>1</v>
      </c>
      <c r="K27" s="75" t="s">
        <v>28</v>
      </c>
      <c r="L27" s="75">
        <v>2</v>
      </c>
      <c r="M27" s="75">
        <v>1</v>
      </c>
      <c r="N27" s="75" t="s">
        <v>16</v>
      </c>
      <c r="O27" s="75">
        <v>2</v>
      </c>
      <c r="P27" s="75">
        <v>1</v>
      </c>
      <c r="Q27" s="75" t="s">
        <v>28</v>
      </c>
      <c r="R27" s="75">
        <v>2</v>
      </c>
      <c r="S27" s="75">
        <v>1</v>
      </c>
      <c r="T27" s="75" t="s">
        <v>16</v>
      </c>
      <c r="U27" s="75">
        <v>2</v>
      </c>
      <c r="V27" s="75">
        <f t="shared" si="3"/>
        <v>90</v>
      </c>
      <c r="W27" s="75">
        <f t="shared" si="4"/>
        <v>12</v>
      </c>
    </row>
    <row r="28" spans="1:23" ht="15.75" thickBot="1" x14ac:dyDescent="0.3">
      <c r="A28" s="77"/>
      <c r="B28" s="89" t="s">
        <v>194</v>
      </c>
      <c r="C28" s="75" t="s">
        <v>15</v>
      </c>
      <c r="D28" s="75">
        <v>2</v>
      </c>
      <c r="E28" s="75" t="s">
        <v>28</v>
      </c>
      <c r="F28" s="75">
        <v>1</v>
      </c>
      <c r="G28" s="75">
        <v>2</v>
      </c>
      <c r="H28" s="75" t="s">
        <v>28</v>
      </c>
      <c r="I28" s="75">
        <v>1</v>
      </c>
      <c r="J28" s="75">
        <v>2</v>
      </c>
      <c r="K28" s="75" t="s">
        <v>28</v>
      </c>
      <c r="L28" s="75">
        <v>1</v>
      </c>
      <c r="M28" s="75">
        <v>2</v>
      </c>
      <c r="N28" s="75" t="s">
        <v>28</v>
      </c>
      <c r="O28" s="75">
        <v>1</v>
      </c>
      <c r="P28" s="75">
        <v>2</v>
      </c>
      <c r="Q28" s="75" t="s">
        <v>28</v>
      </c>
      <c r="R28" s="75">
        <v>1</v>
      </c>
      <c r="S28" s="75">
        <v>2</v>
      </c>
      <c r="T28" s="75" t="s">
        <v>28</v>
      </c>
      <c r="U28" s="75">
        <v>1</v>
      </c>
      <c r="V28" s="75">
        <f t="shared" si="3"/>
        <v>180</v>
      </c>
      <c r="W28" s="75">
        <f t="shared" si="4"/>
        <v>6</v>
      </c>
    </row>
    <row r="29" spans="1:23" ht="15.75" thickBot="1" x14ac:dyDescent="0.3">
      <c r="A29" s="77"/>
      <c r="B29" s="78" t="s">
        <v>37</v>
      </c>
      <c r="C29" s="75" t="s">
        <v>22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 t="s">
        <v>31</v>
      </c>
      <c r="R29" s="75">
        <v>2</v>
      </c>
      <c r="S29" s="75"/>
      <c r="T29" s="75" t="s">
        <v>31</v>
      </c>
      <c r="U29" s="75">
        <v>4</v>
      </c>
      <c r="V29" s="75"/>
      <c r="W29" s="75">
        <f t="shared" si="4"/>
        <v>6</v>
      </c>
    </row>
    <row r="30" spans="1:23" ht="15.75" thickBot="1" x14ac:dyDescent="0.3">
      <c r="A30" s="82"/>
      <c r="B30" s="83" t="s">
        <v>113</v>
      </c>
      <c r="C30" s="72"/>
      <c r="D30" s="72">
        <f t="shared" ref="D30" si="5">D22+D23+D24+D26+D27+D28+D29</f>
        <v>11</v>
      </c>
      <c r="E30" s="72"/>
      <c r="F30" s="72">
        <f t="shared" ref="F30" si="6">F22+F23+F24+F26+F27+F28+F29</f>
        <v>12</v>
      </c>
      <c r="G30" s="72">
        <f t="shared" ref="G30" si="7">G22+G23+G24+G26+G27+G28+G29</f>
        <v>11</v>
      </c>
      <c r="H30" s="72"/>
      <c r="I30" s="72">
        <f t="shared" ref="I30" si="8">I22+I23+I24+I26+I27+I28+I29</f>
        <v>12</v>
      </c>
      <c r="J30" s="72">
        <f t="shared" ref="J30" si="9">J22+J23+J24+J26+J27+J28+J29</f>
        <v>11</v>
      </c>
      <c r="K30" s="72"/>
      <c r="L30" s="72">
        <f t="shared" ref="L30:S30" si="10">L22+L23+L24+L26+L27+L28+L29</f>
        <v>12</v>
      </c>
      <c r="M30" s="72">
        <f t="shared" si="10"/>
        <v>11</v>
      </c>
      <c r="N30" s="72"/>
      <c r="O30" s="72">
        <f t="shared" si="10"/>
        <v>12</v>
      </c>
      <c r="P30" s="72">
        <f t="shared" si="10"/>
        <v>12</v>
      </c>
      <c r="Q30" s="72"/>
      <c r="R30" s="72">
        <f t="shared" si="10"/>
        <v>15</v>
      </c>
      <c r="S30" s="72">
        <f t="shared" si="10"/>
        <v>12</v>
      </c>
      <c r="T30" s="72"/>
      <c r="U30" s="72">
        <f>U22+U23+U24+U26+U27+U28+U29</f>
        <v>17</v>
      </c>
      <c r="V30" s="72">
        <f>SUM(V22:V29)</f>
        <v>1020</v>
      </c>
      <c r="W30" s="72">
        <f>SUM(W22:W29)</f>
        <v>80</v>
      </c>
    </row>
    <row r="31" spans="1:23" ht="15.75" thickBot="1" x14ac:dyDescent="0.3">
      <c r="A31" s="119" t="s">
        <v>119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70"/>
    </row>
    <row r="32" spans="1:23" ht="15.75" thickBot="1" x14ac:dyDescent="0.3">
      <c r="A32" s="133" t="s">
        <v>1</v>
      </c>
      <c r="B32" s="133" t="s">
        <v>2</v>
      </c>
      <c r="C32" s="136" t="s">
        <v>3</v>
      </c>
      <c r="D32" s="139" t="s">
        <v>210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40"/>
      <c r="V32" s="136" t="s">
        <v>10</v>
      </c>
      <c r="W32" s="136" t="s">
        <v>11</v>
      </c>
    </row>
    <row r="33" spans="1:23" ht="15.75" thickBot="1" x14ac:dyDescent="0.3">
      <c r="A33" s="134"/>
      <c r="B33" s="134"/>
      <c r="C33" s="137"/>
      <c r="D33" s="114" t="s">
        <v>209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6"/>
      <c r="V33" s="137"/>
      <c r="W33" s="137"/>
    </row>
    <row r="34" spans="1:23" ht="15.75" thickBot="1" x14ac:dyDescent="0.3">
      <c r="A34" s="134"/>
      <c r="B34" s="134"/>
      <c r="C34" s="137"/>
      <c r="D34" s="127" t="s">
        <v>4</v>
      </c>
      <c r="E34" s="128"/>
      <c r="F34" s="129"/>
      <c r="G34" s="127" t="s">
        <v>5</v>
      </c>
      <c r="H34" s="128"/>
      <c r="I34" s="129"/>
      <c r="J34" s="127" t="s">
        <v>6</v>
      </c>
      <c r="K34" s="128"/>
      <c r="L34" s="129"/>
      <c r="M34" s="127" t="s">
        <v>7</v>
      </c>
      <c r="N34" s="128"/>
      <c r="O34" s="129"/>
      <c r="P34" s="127" t="s">
        <v>8</v>
      </c>
      <c r="Q34" s="128"/>
      <c r="R34" s="129"/>
      <c r="S34" s="127" t="s">
        <v>9</v>
      </c>
      <c r="T34" s="128"/>
      <c r="U34" s="129"/>
      <c r="V34" s="137"/>
      <c r="W34" s="137"/>
    </row>
    <row r="35" spans="1:23" ht="15.75" thickBot="1" x14ac:dyDescent="0.3">
      <c r="A35" s="135"/>
      <c r="B35" s="135"/>
      <c r="C35" s="138"/>
      <c r="D35" s="75" t="s">
        <v>12</v>
      </c>
      <c r="E35" s="75" t="s">
        <v>13</v>
      </c>
      <c r="F35" s="75" t="s">
        <v>14</v>
      </c>
      <c r="G35" s="75" t="s">
        <v>12</v>
      </c>
      <c r="H35" s="75" t="s">
        <v>13</v>
      </c>
      <c r="I35" s="75" t="s">
        <v>14</v>
      </c>
      <c r="J35" s="75" t="s">
        <v>12</v>
      </c>
      <c r="K35" s="75" t="s">
        <v>13</v>
      </c>
      <c r="L35" s="75" t="s">
        <v>14</v>
      </c>
      <c r="M35" s="75" t="s">
        <v>12</v>
      </c>
      <c r="N35" s="75" t="s">
        <v>13</v>
      </c>
      <c r="O35" s="75" t="s">
        <v>14</v>
      </c>
      <c r="P35" s="75" t="s">
        <v>12</v>
      </c>
      <c r="Q35" s="75" t="s">
        <v>13</v>
      </c>
      <c r="R35" s="75" t="s">
        <v>14</v>
      </c>
      <c r="S35" s="75" t="s">
        <v>12</v>
      </c>
      <c r="T35" s="75" t="s">
        <v>13</v>
      </c>
      <c r="U35" s="76" t="s">
        <v>14</v>
      </c>
      <c r="V35" s="138"/>
      <c r="W35" s="138"/>
    </row>
    <row r="36" spans="1:23" ht="15.75" thickBot="1" x14ac:dyDescent="0.3">
      <c r="A36" s="77"/>
      <c r="B36" s="89" t="s">
        <v>183</v>
      </c>
      <c r="C36" s="75" t="s">
        <v>22</v>
      </c>
      <c r="D36" s="75">
        <v>1</v>
      </c>
      <c r="E36" s="75" t="s">
        <v>28</v>
      </c>
      <c r="F36" s="75">
        <v>1</v>
      </c>
      <c r="G36" s="75">
        <v>1</v>
      </c>
      <c r="H36" s="75" t="s">
        <v>28</v>
      </c>
      <c r="I36" s="75">
        <v>1</v>
      </c>
      <c r="J36" s="75">
        <v>1</v>
      </c>
      <c r="K36" s="75" t="s">
        <v>28</v>
      </c>
      <c r="L36" s="75">
        <v>1</v>
      </c>
      <c r="M36" s="75">
        <v>1</v>
      </c>
      <c r="N36" s="75" t="s">
        <v>28</v>
      </c>
      <c r="O36" s="75">
        <v>1</v>
      </c>
      <c r="P36" s="75">
        <v>1</v>
      </c>
      <c r="Q36" s="75" t="s">
        <v>28</v>
      </c>
      <c r="R36" s="75">
        <v>1</v>
      </c>
      <c r="S36" s="75">
        <v>1</v>
      </c>
      <c r="T36" s="75" t="s">
        <v>28</v>
      </c>
      <c r="U36" s="75">
        <v>1</v>
      </c>
      <c r="V36" s="75">
        <f t="shared" ref="V36:V51" si="11">(D36+G36+J36+M36+P36+S36)*15</f>
        <v>90</v>
      </c>
      <c r="W36" s="75">
        <f t="shared" ref="W36:W51" si="12">F36+I36+L36+O36+R36+U36</f>
        <v>6</v>
      </c>
    </row>
    <row r="37" spans="1:23" ht="15.75" thickBot="1" x14ac:dyDescent="0.3">
      <c r="A37" s="77"/>
      <c r="B37" s="89" t="s">
        <v>184</v>
      </c>
      <c r="C37" s="75" t="s">
        <v>28</v>
      </c>
      <c r="D37" s="75">
        <v>2</v>
      </c>
      <c r="E37" s="75" t="s">
        <v>28</v>
      </c>
      <c r="F37" s="75">
        <v>1</v>
      </c>
      <c r="G37" s="75">
        <v>2</v>
      </c>
      <c r="H37" s="75" t="s">
        <v>28</v>
      </c>
      <c r="I37" s="75">
        <v>1</v>
      </c>
      <c r="J37" s="75">
        <v>2</v>
      </c>
      <c r="K37" s="75" t="s">
        <v>28</v>
      </c>
      <c r="L37" s="75">
        <v>1</v>
      </c>
      <c r="M37" s="75">
        <v>2</v>
      </c>
      <c r="N37" s="75" t="s">
        <v>28</v>
      </c>
      <c r="O37" s="75">
        <v>1</v>
      </c>
      <c r="P37" s="75">
        <v>2</v>
      </c>
      <c r="Q37" s="75" t="s">
        <v>28</v>
      </c>
      <c r="R37" s="75">
        <v>1</v>
      </c>
      <c r="S37" s="75">
        <v>2</v>
      </c>
      <c r="T37" s="75" t="s">
        <v>28</v>
      </c>
      <c r="U37" s="75">
        <v>1</v>
      </c>
      <c r="V37" s="75">
        <f t="shared" si="11"/>
        <v>180</v>
      </c>
      <c r="W37" s="75">
        <f t="shared" si="12"/>
        <v>6</v>
      </c>
    </row>
    <row r="38" spans="1:23" ht="15.75" thickBot="1" x14ac:dyDescent="0.3">
      <c r="A38" s="77"/>
      <c r="B38" s="89" t="s">
        <v>185</v>
      </c>
      <c r="C38" s="75" t="s">
        <v>28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>
        <v>1</v>
      </c>
      <c r="Q38" s="75" t="s">
        <v>28</v>
      </c>
      <c r="R38" s="75">
        <v>1</v>
      </c>
      <c r="S38" s="75">
        <v>1</v>
      </c>
      <c r="T38" s="75" t="s">
        <v>28</v>
      </c>
      <c r="U38" s="75">
        <v>1</v>
      </c>
      <c r="V38" s="75">
        <f t="shared" si="11"/>
        <v>30</v>
      </c>
      <c r="W38" s="75">
        <f t="shared" si="12"/>
        <v>2</v>
      </c>
    </row>
    <row r="39" spans="1:23" ht="15.75" thickBot="1" x14ac:dyDescent="0.3">
      <c r="A39" s="77"/>
      <c r="B39" s="89" t="s">
        <v>186</v>
      </c>
      <c r="C39" s="75" t="s">
        <v>22</v>
      </c>
      <c r="D39" s="75">
        <v>1</v>
      </c>
      <c r="E39" s="75" t="s">
        <v>28</v>
      </c>
      <c r="F39" s="75">
        <v>1</v>
      </c>
      <c r="G39" s="75">
        <v>1</v>
      </c>
      <c r="H39" s="75" t="s">
        <v>28</v>
      </c>
      <c r="I39" s="75">
        <v>1</v>
      </c>
      <c r="J39" s="75">
        <v>1</v>
      </c>
      <c r="K39" s="75" t="s">
        <v>28</v>
      </c>
      <c r="L39" s="75">
        <v>1</v>
      </c>
      <c r="M39" s="75">
        <v>1</v>
      </c>
      <c r="N39" s="75" t="s">
        <v>28</v>
      </c>
      <c r="O39" s="75">
        <v>1</v>
      </c>
      <c r="P39" s="75">
        <v>1</v>
      </c>
      <c r="Q39" s="75" t="s">
        <v>28</v>
      </c>
      <c r="R39" s="75">
        <v>1</v>
      </c>
      <c r="S39" s="75">
        <v>1</v>
      </c>
      <c r="T39" s="75" t="s">
        <v>16</v>
      </c>
      <c r="U39" s="75">
        <v>1</v>
      </c>
      <c r="V39" s="75">
        <f t="shared" si="11"/>
        <v>90</v>
      </c>
      <c r="W39" s="75">
        <f t="shared" si="12"/>
        <v>6</v>
      </c>
    </row>
    <row r="40" spans="1:23" ht="15.75" thickBot="1" x14ac:dyDescent="0.3">
      <c r="A40" s="77"/>
      <c r="B40" s="89" t="s">
        <v>187</v>
      </c>
      <c r="C40" s="75" t="s">
        <v>22</v>
      </c>
      <c r="D40" s="75">
        <v>2</v>
      </c>
      <c r="E40" s="75" t="s">
        <v>28</v>
      </c>
      <c r="F40" s="75">
        <v>2</v>
      </c>
      <c r="G40" s="75">
        <v>2</v>
      </c>
      <c r="H40" s="75" t="s">
        <v>16</v>
      </c>
      <c r="I40" s="75">
        <v>2</v>
      </c>
      <c r="J40" s="75">
        <v>2</v>
      </c>
      <c r="K40" s="75" t="s">
        <v>28</v>
      </c>
      <c r="L40" s="75">
        <v>2</v>
      </c>
      <c r="M40" s="75">
        <v>2</v>
      </c>
      <c r="N40" s="75" t="s">
        <v>16</v>
      </c>
      <c r="O40" s="75">
        <v>2</v>
      </c>
      <c r="P40" s="75">
        <v>2</v>
      </c>
      <c r="Q40" s="75" t="s">
        <v>28</v>
      </c>
      <c r="R40" s="75">
        <v>2</v>
      </c>
      <c r="S40" s="75">
        <v>2</v>
      </c>
      <c r="T40" s="75" t="s">
        <v>16</v>
      </c>
      <c r="U40" s="75">
        <v>2</v>
      </c>
      <c r="V40" s="75">
        <f t="shared" si="11"/>
        <v>180</v>
      </c>
      <c r="W40" s="75">
        <f t="shared" si="12"/>
        <v>12</v>
      </c>
    </row>
    <row r="41" spans="1:23" ht="15.75" thickBot="1" x14ac:dyDescent="0.3">
      <c r="A41" s="77"/>
      <c r="B41" s="89" t="s">
        <v>188</v>
      </c>
      <c r="C41" s="75" t="s">
        <v>22</v>
      </c>
      <c r="D41" s="75">
        <v>1</v>
      </c>
      <c r="E41" s="75" t="s">
        <v>16</v>
      </c>
      <c r="F41" s="75">
        <v>1</v>
      </c>
      <c r="G41" s="75">
        <v>1</v>
      </c>
      <c r="H41" s="75" t="s">
        <v>16</v>
      </c>
      <c r="I41" s="75">
        <v>1</v>
      </c>
      <c r="J41" s="75">
        <v>1</v>
      </c>
      <c r="K41" s="75" t="s">
        <v>16</v>
      </c>
      <c r="L41" s="75">
        <v>1</v>
      </c>
      <c r="M41" s="75">
        <v>1</v>
      </c>
      <c r="N41" s="75" t="s">
        <v>16</v>
      </c>
      <c r="O41" s="75">
        <v>1</v>
      </c>
      <c r="P41" s="75"/>
      <c r="Q41" s="75"/>
      <c r="R41" s="75"/>
      <c r="S41" s="75"/>
      <c r="T41" s="75"/>
      <c r="U41" s="75"/>
      <c r="V41" s="75">
        <f t="shared" si="11"/>
        <v>60</v>
      </c>
      <c r="W41" s="75">
        <f t="shared" si="12"/>
        <v>4</v>
      </c>
    </row>
    <row r="42" spans="1:23" ht="15.75" thickBot="1" x14ac:dyDescent="0.3">
      <c r="A42" s="77"/>
      <c r="B42" s="89" t="s">
        <v>189</v>
      </c>
      <c r="C42" s="75" t="s">
        <v>22</v>
      </c>
      <c r="D42" s="75"/>
      <c r="E42" s="75"/>
      <c r="F42" s="75"/>
      <c r="G42" s="75"/>
      <c r="H42" s="75"/>
      <c r="I42" s="75"/>
      <c r="J42" s="75">
        <v>1</v>
      </c>
      <c r="K42" s="75" t="s">
        <v>28</v>
      </c>
      <c r="L42" s="75">
        <v>1</v>
      </c>
      <c r="M42" s="75">
        <v>1</v>
      </c>
      <c r="N42" s="75" t="s">
        <v>28</v>
      </c>
      <c r="O42" s="75">
        <v>1</v>
      </c>
      <c r="P42" s="75"/>
      <c r="Q42" s="75"/>
      <c r="R42" s="75"/>
      <c r="S42" s="75"/>
      <c r="T42" s="75"/>
      <c r="U42" s="75"/>
      <c r="V42" s="75">
        <f t="shared" si="11"/>
        <v>30</v>
      </c>
      <c r="W42" s="75">
        <f t="shared" si="12"/>
        <v>2</v>
      </c>
    </row>
    <row r="43" spans="1:23" ht="15.75" thickBot="1" x14ac:dyDescent="0.3">
      <c r="A43" s="77"/>
      <c r="B43" s="89" t="s">
        <v>190</v>
      </c>
      <c r="C43" s="75" t="s">
        <v>22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>
        <v>1</v>
      </c>
      <c r="Q43" s="75" t="s">
        <v>28</v>
      </c>
      <c r="R43" s="75">
        <v>1</v>
      </c>
      <c r="S43" s="75">
        <v>1</v>
      </c>
      <c r="T43" s="75" t="s">
        <v>28</v>
      </c>
      <c r="U43" s="75">
        <v>1</v>
      </c>
      <c r="V43" s="75">
        <f t="shared" si="11"/>
        <v>30</v>
      </c>
      <c r="W43" s="75">
        <f t="shared" si="12"/>
        <v>2</v>
      </c>
    </row>
    <row r="44" spans="1:23" ht="15.75" thickBot="1" x14ac:dyDescent="0.3">
      <c r="A44" s="77"/>
      <c r="B44" s="89" t="s">
        <v>191</v>
      </c>
      <c r="C44" s="75" t="s">
        <v>28</v>
      </c>
      <c r="D44" s="75">
        <v>1</v>
      </c>
      <c r="E44" s="75" t="s">
        <v>16</v>
      </c>
      <c r="F44" s="75">
        <v>1</v>
      </c>
      <c r="G44" s="75">
        <v>1</v>
      </c>
      <c r="H44" s="75" t="s">
        <v>16</v>
      </c>
      <c r="I44" s="75">
        <v>1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>
        <f t="shared" si="11"/>
        <v>30</v>
      </c>
      <c r="W44" s="75">
        <f t="shared" si="12"/>
        <v>2</v>
      </c>
    </row>
    <row r="45" spans="1:23" ht="15.75" thickBot="1" x14ac:dyDescent="0.3">
      <c r="A45" s="77"/>
      <c r="B45" s="89" t="s">
        <v>32</v>
      </c>
      <c r="C45" s="75" t="s">
        <v>22</v>
      </c>
      <c r="D45" s="75">
        <v>1</v>
      </c>
      <c r="E45" s="75" t="s">
        <v>28</v>
      </c>
      <c r="F45" s="75">
        <v>1</v>
      </c>
      <c r="G45" s="75">
        <v>1</v>
      </c>
      <c r="H45" s="75" t="s">
        <v>28</v>
      </c>
      <c r="I45" s="75">
        <v>1</v>
      </c>
      <c r="J45" s="75">
        <v>1</v>
      </c>
      <c r="K45" s="75" t="s">
        <v>28</v>
      </c>
      <c r="L45" s="75">
        <v>1</v>
      </c>
      <c r="M45" s="75">
        <v>1</v>
      </c>
      <c r="N45" s="75" t="s">
        <v>28</v>
      </c>
      <c r="O45" s="75">
        <v>1</v>
      </c>
      <c r="P45" s="75"/>
      <c r="Q45" s="75"/>
      <c r="R45" s="75"/>
      <c r="S45" s="75"/>
      <c r="T45" s="75"/>
      <c r="U45" s="75"/>
      <c r="V45" s="75">
        <f t="shared" si="11"/>
        <v>60</v>
      </c>
      <c r="W45" s="75">
        <f t="shared" si="12"/>
        <v>4</v>
      </c>
    </row>
    <row r="46" spans="1:23" ht="15.75" thickBot="1" x14ac:dyDescent="0.3">
      <c r="A46" s="77"/>
      <c r="B46" s="89" t="s">
        <v>48</v>
      </c>
      <c r="C46" s="75" t="s">
        <v>22</v>
      </c>
      <c r="D46" s="75">
        <v>1</v>
      </c>
      <c r="E46" s="75" t="s">
        <v>28</v>
      </c>
      <c r="F46" s="75">
        <v>1</v>
      </c>
      <c r="G46" s="75">
        <v>1</v>
      </c>
      <c r="H46" s="75" t="s">
        <v>16</v>
      </c>
      <c r="I46" s="75">
        <v>1</v>
      </c>
      <c r="J46" s="75">
        <v>1</v>
      </c>
      <c r="K46" s="75" t="s">
        <v>16</v>
      </c>
      <c r="L46" s="75">
        <v>1</v>
      </c>
      <c r="M46" s="75">
        <v>1</v>
      </c>
      <c r="N46" s="75" t="s">
        <v>28</v>
      </c>
      <c r="O46" s="75">
        <v>1</v>
      </c>
      <c r="P46" s="75"/>
      <c r="Q46" s="75"/>
      <c r="R46" s="75"/>
      <c r="S46" s="75"/>
      <c r="T46" s="75"/>
      <c r="U46" s="75"/>
      <c r="V46" s="75">
        <f t="shared" si="11"/>
        <v>60</v>
      </c>
      <c r="W46" s="75">
        <f t="shared" si="12"/>
        <v>4</v>
      </c>
    </row>
    <row r="47" spans="1:23" ht="15.75" thickBot="1" x14ac:dyDescent="0.3">
      <c r="A47" s="77"/>
      <c r="B47" s="89" t="s">
        <v>54</v>
      </c>
      <c r="C47" s="75" t="s">
        <v>22</v>
      </c>
      <c r="D47" s="75">
        <v>1</v>
      </c>
      <c r="E47" s="75" t="s">
        <v>28</v>
      </c>
      <c r="F47" s="75">
        <v>1</v>
      </c>
      <c r="G47" s="75">
        <v>1</v>
      </c>
      <c r="H47" s="75" t="s">
        <v>28</v>
      </c>
      <c r="I47" s="75">
        <v>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>
        <f t="shared" si="11"/>
        <v>30</v>
      </c>
      <c r="W47" s="75">
        <f t="shared" si="12"/>
        <v>2</v>
      </c>
    </row>
    <row r="48" spans="1:23" ht="15.75" thickBot="1" x14ac:dyDescent="0.3">
      <c r="A48" s="77"/>
      <c r="B48" s="89" t="s">
        <v>192</v>
      </c>
      <c r="C48" s="75" t="s">
        <v>22</v>
      </c>
      <c r="D48" s="75"/>
      <c r="E48" s="75"/>
      <c r="F48" s="75"/>
      <c r="G48" s="75"/>
      <c r="H48" s="75"/>
      <c r="I48" s="75"/>
      <c r="J48" s="75">
        <v>1</v>
      </c>
      <c r="K48" s="75" t="s">
        <v>28</v>
      </c>
      <c r="L48" s="75">
        <v>1</v>
      </c>
      <c r="M48" s="75">
        <v>1</v>
      </c>
      <c r="N48" s="75" t="s">
        <v>28</v>
      </c>
      <c r="O48" s="75">
        <v>1</v>
      </c>
      <c r="P48" s="75"/>
      <c r="Q48" s="75"/>
      <c r="R48" s="75"/>
      <c r="S48" s="75"/>
      <c r="T48" s="75"/>
      <c r="U48" s="75"/>
      <c r="V48" s="75">
        <f t="shared" si="11"/>
        <v>30</v>
      </c>
      <c r="W48" s="75">
        <f t="shared" si="12"/>
        <v>2</v>
      </c>
    </row>
    <row r="49" spans="1:23" ht="15.75" thickBot="1" x14ac:dyDescent="0.3">
      <c r="A49" s="77"/>
      <c r="B49" s="89" t="s">
        <v>166</v>
      </c>
      <c r="C49" s="75" t="s">
        <v>22</v>
      </c>
      <c r="D49" s="75"/>
      <c r="E49" s="75"/>
      <c r="F49" s="75"/>
      <c r="G49" s="75">
        <v>2</v>
      </c>
      <c r="H49" s="75" t="s">
        <v>28</v>
      </c>
      <c r="I49" s="75">
        <v>2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>
        <f t="shared" si="11"/>
        <v>30</v>
      </c>
      <c r="W49" s="75">
        <f t="shared" si="12"/>
        <v>2</v>
      </c>
    </row>
    <row r="50" spans="1:23" ht="30.75" thickBot="1" x14ac:dyDescent="0.3">
      <c r="A50" s="77"/>
      <c r="B50" s="89" t="s">
        <v>195</v>
      </c>
      <c r="C50" s="75" t="s">
        <v>28</v>
      </c>
      <c r="D50" s="75"/>
      <c r="E50" s="75"/>
      <c r="F50" s="75"/>
      <c r="G50" s="75"/>
      <c r="H50" s="75"/>
      <c r="I50" s="75"/>
      <c r="J50" s="75">
        <v>2</v>
      </c>
      <c r="K50" s="75" t="s">
        <v>28</v>
      </c>
      <c r="L50" s="75">
        <v>2</v>
      </c>
      <c r="M50" s="75">
        <v>2</v>
      </c>
      <c r="N50" s="75" t="s">
        <v>28</v>
      </c>
      <c r="O50" s="75">
        <v>2</v>
      </c>
      <c r="P50" s="75">
        <v>2</v>
      </c>
      <c r="Q50" s="75" t="s">
        <v>28</v>
      </c>
      <c r="R50" s="75">
        <v>2</v>
      </c>
      <c r="S50" s="75">
        <v>2</v>
      </c>
      <c r="T50" s="75" t="s">
        <v>28</v>
      </c>
      <c r="U50" s="75">
        <v>2</v>
      </c>
      <c r="V50" s="75">
        <f t="shared" si="11"/>
        <v>120</v>
      </c>
      <c r="W50" s="75">
        <f t="shared" si="12"/>
        <v>8</v>
      </c>
    </row>
    <row r="51" spans="1:23" ht="15.75" thickBot="1" x14ac:dyDescent="0.3">
      <c r="A51" s="77"/>
      <c r="B51" s="78" t="s">
        <v>50</v>
      </c>
      <c r="C51" s="75" t="s">
        <v>22</v>
      </c>
      <c r="D51" s="75">
        <v>1</v>
      </c>
      <c r="E51" s="75" t="s">
        <v>31</v>
      </c>
      <c r="F51" s="75">
        <v>1</v>
      </c>
      <c r="G51" s="75">
        <v>1</v>
      </c>
      <c r="H51" s="75" t="s">
        <v>31</v>
      </c>
      <c r="I51" s="75">
        <v>1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>
        <f t="shared" si="11"/>
        <v>30</v>
      </c>
      <c r="W51" s="75">
        <f t="shared" si="12"/>
        <v>2</v>
      </c>
    </row>
    <row r="52" spans="1:23" ht="15.75" thickBot="1" x14ac:dyDescent="0.3">
      <c r="A52" s="82"/>
      <c r="B52" s="84" t="s">
        <v>38</v>
      </c>
      <c r="C52" s="72"/>
      <c r="D52" s="72">
        <f t="shared" ref="D52" si="13">SUM(D36:D51)</f>
        <v>12</v>
      </c>
      <c r="E52" s="72"/>
      <c r="F52" s="72">
        <f t="shared" ref="F52" si="14">SUM(F36:F51)</f>
        <v>11</v>
      </c>
      <c r="G52" s="72">
        <f t="shared" ref="G52" si="15">SUM(G36:G51)</f>
        <v>14</v>
      </c>
      <c r="H52" s="72"/>
      <c r="I52" s="72">
        <f t="shared" ref="I52" si="16">SUM(I36:I51)</f>
        <v>13</v>
      </c>
      <c r="J52" s="72">
        <f t="shared" ref="J52" si="17">SUM(J36:J51)</f>
        <v>13</v>
      </c>
      <c r="K52" s="72"/>
      <c r="L52" s="72">
        <f t="shared" ref="L52" si="18">SUM(L36:L51)</f>
        <v>12</v>
      </c>
      <c r="M52" s="72">
        <f t="shared" ref="M52" si="19">SUM(M36:M51)</f>
        <v>13</v>
      </c>
      <c r="N52" s="72"/>
      <c r="O52" s="72">
        <f t="shared" ref="O52:S52" si="20">SUM(O36:O51)</f>
        <v>12</v>
      </c>
      <c r="P52" s="72">
        <f t="shared" si="20"/>
        <v>10</v>
      </c>
      <c r="Q52" s="72"/>
      <c r="R52" s="72">
        <f t="shared" si="20"/>
        <v>9</v>
      </c>
      <c r="S52" s="72">
        <f t="shared" si="20"/>
        <v>10</v>
      </c>
      <c r="T52" s="72"/>
      <c r="U52" s="72">
        <f>SUM(U36:U51)</f>
        <v>9</v>
      </c>
      <c r="V52" s="72">
        <f>SUM(V36:V51)</f>
        <v>1080</v>
      </c>
      <c r="W52" s="72">
        <f>SUM(W36:W51)</f>
        <v>66</v>
      </c>
    </row>
    <row r="53" spans="1:23" ht="15.75" thickBot="1" x14ac:dyDescent="0.3">
      <c r="A53" s="82"/>
      <c r="B53" s="119" t="s">
        <v>51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</row>
    <row r="54" spans="1:23" ht="15.75" thickBot="1" x14ac:dyDescent="0.3">
      <c r="A54" s="133" t="s">
        <v>1</v>
      </c>
      <c r="B54" s="133" t="s">
        <v>2</v>
      </c>
      <c r="C54" s="136" t="s">
        <v>3</v>
      </c>
      <c r="D54" s="114" t="s">
        <v>213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6"/>
      <c r="V54" s="136" t="s">
        <v>10</v>
      </c>
      <c r="W54" s="136" t="s">
        <v>11</v>
      </c>
    </row>
    <row r="55" spans="1:23" ht="15.75" thickBot="1" x14ac:dyDescent="0.3">
      <c r="A55" s="134"/>
      <c r="B55" s="134"/>
      <c r="C55" s="137"/>
      <c r="D55" s="114" t="s">
        <v>209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6"/>
      <c r="V55" s="137"/>
      <c r="W55" s="137"/>
    </row>
    <row r="56" spans="1:23" ht="15.75" thickBot="1" x14ac:dyDescent="0.3">
      <c r="A56" s="134"/>
      <c r="B56" s="134"/>
      <c r="C56" s="137"/>
      <c r="D56" s="127" t="s">
        <v>4</v>
      </c>
      <c r="E56" s="128"/>
      <c r="F56" s="129"/>
      <c r="G56" s="127" t="s">
        <v>5</v>
      </c>
      <c r="H56" s="128"/>
      <c r="I56" s="129"/>
      <c r="J56" s="127" t="s">
        <v>6</v>
      </c>
      <c r="K56" s="128"/>
      <c r="L56" s="129"/>
      <c r="M56" s="127" t="s">
        <v>7</v>
      </c>
      <c r="N56" s="128"/>
      <c r="O56" s="129"/>
      <c r="P56" s="127" t="s">
        <v>8</v>
      </c>
      <c r="Q56" s="128"/>
      <c r="R56" s="129"/>
      <c r="S56" s="127" t="s">
        <v>9</v>
      </c>
      <c r="T56" s="128"/>
      <c r="U56" s="129"/>
      <c r="V56" s="137"/>
      <c r="W56" s="137"/>
    </row>
    <row r="57" spans="1:23" ht="15.75" thickBot="1" x14ac:dyDescent="0.3">
      <c r="A57" s="135"/>
      <c r="B57" s="135"/>
      <c r="C57" s="138"/>
      <c r="D57" s="75" t="s">
        <v>12</v>
      </c>
      <c r="E57" s="75" t="s">
        <v>13</v>
      </c>
      <c r="F57" s="75" t="s">
        <v>14</v>
      </c>
      <c r="G57" s="75" t="s">
        <v>12</v>
      </c>
      <c r="H57" s="75" t="s">
        <v>13</v>
      </c>
      <c r="I57" s="75" t="s">
        <v>14</v>
      </c>
      <c r="J57" s="75" t="s">
        <v>12</v>
      </c>
      <c r="K57" s="75" t="s">
        <v>13</v>
      </c>
      <c r="L57" s="75" t="s">
        <v>14</v>
      </c>
      <c r="M57" s="75" t="s">
        <v>12</v>
      </c>
      <c r="N57" s="75" t="s">
        <v>13</v>
      </c>
      <c r="O57" s="75" t="s">
        <v>14</v>
      </c>
      <c r="P57" s="75" t="s">
        <v>12</v>
      </c>
      <c r="Q57" s="75" t="s">
        <v>13</v>
      </c>
      <c r="R57" s="75" t="s">
        <v>14</v>
      </c>
      <c r="S57" s="75" t="s">
        <v>12</v>
      </c>
      <c r="T57" s="75" t="s">
        <v>13</v>
      </c>
      <c r="U57" s="76" t="s">
        <v>14</v>
      </c>
      <c r="V57" s="138"/>
      <c r="W57" s="138"/>
    </row>
    <row r="58" spans="1:23" ht="15.75" thickBot="1" x14ac:dyDescent="0.3">
      <c r="A58" s="77"/>
      <c r="B58" s="89" t="s">
        <v>53</v>
      </c>
      <c r="C58" s="75" t="s">
        <v>15</v>
      </c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>
        <v>1</v>
      </c>
      <c r="Q58" s="75" t="s">
        <v>28</v>
      </c>
      <c r="R58" s="75">
        <v>1</v>
      </c>
      <c r="S58" s="75">
        <v>1</v>
      </c>
      <c r="T58" s="75" t="s">
        <v>28</v>
      </c>
      <c r="U58" s="75">
        <v>1</v>
      </c>
      <c r="V58" s="75">
        <f t="shared" ref="V58:V70" si="21">(D58+G58+J58+M58+P58+S58)*15</f>
        <v>30</v>
      </c>
      <c r="W58" s="75">
        <f t="shared" ref="W58:W70" si="22">F58+I58+L58+O58+R58+U58</f>
        <v>2</v>
      </c>
    </row>
    <row r="59" spans="1:23" ht="15.75" thickBot="1" x14ac:dyDescent="0.3">
      <c r="A59" s="82"/>
      <c r="B59" s="78" t="s">
        <v>52</v>
      </c>
      <c r="C59" s="75" t="s">
        <v>15</v>
      </c>
      <c r="D59" s="75">
        <v>4</v>
      </c>
      <c r="E59" s="75" t="s">
        <v>28</v>
      </c>
      <c r="F59" s="75">
        <v>2</v>
      </c>
      <c r="G59" s="75">
        <v>4</v>
      </c>
      <c r="H59" s="75" t="s">
        <v>28</v>
      </c>
      <c r="I59" s="75">
        <v>2</v>
      </c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5">
        <f t="shared" si="21"/>
        <v>120</v>
      </c>
      <c r="W59" s="75">
        <f t="shared" si="22"/>
        <v>4</v>
      </c>
    </row>
    <row r="60" spans="1:23" ht="15.75" thickBot="1" x14ac:dyDescent="0.3">
      <c r="A60" s="77"/>
      <c r="B60" s="78" t="s">
        <v>176</v>
      </c>
      <c r="C60" s="75" t="s">
        <v>22</v>
      </c>
      <c r="D60" s="75"/>
      <c r="E60" s="75"/>
      <c r="F60" s="75"/>
      <c r="G60" s="75"/>
      <c r="H60" s="75"/>
      <c r="I60" s="75"/>
      <c r="J60" s="75">
        <v>2</v>
      </c>
      <c r="K60" s="75" t="s">
        <v>31</v>
      </c>
      <c r="L60" s="75">
        <v>1</v>
      </c>
      <c r="M60" s="75">
        <v>2</v>
      </c>
      <c r="N60" s="75" t="s">
        <v>31</v>
      </c>
      <c r="O60" s="75">
        <v>1</v>
      </c>
      <c r="P60" s="75">
        <v>2</v>
      </c>
      <c r="Q60" s="75" t="s">
        <v>31</v>
      </c>
      <c r="R60" s="75">
        <v>1</v>
      </c>
      <c r="S60" s="75">
        <v>2</v>
      </c>
      <c r="T60" s="75" t="s">
        <v>31</v>
      </c>
      <c r="U60" s="75">
        <v>1</v>
      </c>
      <c r="V60" s="75">
        <f t="shared" si="21"/>
        <v>120</v>
      </c>
      <c r="W60" s="75">
        <f t="shared" si="22"/>
        <v>4</v>
      </c>
    </row>
    <row r="61" spans="1:23" ht="15.75" thickBot="1" x14ac:dyDescent="0.3">
      <c r="A61" s="77"/>
      <c r="B61" s="78" t="s">
        <v>58</v>
      </c>
      <c r="C61" s="75" t="s">
        <v>22</v>
      </c>
      <c r="D61" s="127" t="s">
        <v>59</v>
      </c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9"/>
      <c r="V61" s="75"/>
      <c r="W61" s="75">
        <v>6</v>
      </c>
    </row>
    <row r="62" spans="1:23" ht="45.75" thickBot="1" x14ac:dyDescent="0.3">
      <c r="A62" s="77"/>
      <c r="B62" s="89" t="s">
        <v>109</v>
      </c>
      <c r="C62" s="75" t="s">
        <v>15</v>
      </c>
      <c r="D62" s="75">
        <v>2</v>
      </c>
      <c r="E62" s="75" t="s">
        <v>16</v>
      </c>
      <c r="F62" s="75">
        <v>1</v>
      </c>
      <c r="G62" s="75">
        <v>2</v>
      </c>
      <c r="H62" s="75" t="s">
        <v>16</v>
      </c>
      <c r="I62" s="75">
        <v>1</v>
      </c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>
        <f t="shared" si="21"/>
        <v>60</v>
      </c>
      <c r="W62" s="75">
        <f t="shared" si="22"/>
        <v>2</v>
      </c>
    </row>
    <row r="63" spans="1:23" ht="15.75" thickBot="1" x14ac:dyDescent="0.3">
      <c r="A63" s="77"/>
      <c r="B63" s="89" t="s">
        <v>35</v>
      </c>
      <c r="C63" s="75" t="s">
        <v>22</v>
      </c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>
        <v>2</v>
      </c>
      <c r="Q63" s="75" t="s">
        <v>31</v>
      </c>
      <c r="R63" s="75">
        <v>1</v>
      </c>
      <c r="S63" s="75">
        <v>2</v>
      </c>
      <c r="T63" s="75" t="s">
        <v>31</v>
      </c>
      <c r="U63" s="75">
        <v>1</v>
      </c>
      <c r="V63" s="75">
        <f t="shared" si="21"/>
        <v>60</v>
      </c>
      <c r="W63" s="75">
        <f t="shared" si="22"/>
        <v>2</v>
      </c>
    </row>
    <row r="64" spans="1:23" ht="15.75" thickBot="1" x14ac:dyDescent="0.3">
      <c r="A64" s="77"/>
      <c r="B64" s="89" t="s">
        <v>196</v>
      </c>
      <c r="C64" s="75" t="s">
        <v>56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>
        <v>1</v>
      </c>
      <c r="Q64" s="75" t="s">
        <v>28</v>
      </c>
      <c r="R64" s="75">
        <v>1</v>
      </c>
      <c r="S64" s="75">
        <v>1</v>
      </c>
      <c r="T64" s="75" t="s">
        <v>16</v>
      </c>
      <c r="U64" s="75">
        <v>1</v>
      </c>
      <c r="V64" s="75">
        <f t="shared" si="21"/>
        <v>30</v>
      </c>
      <c r="W64" s="75">
        <f t="shared" si="22"/>
        <v>2</v>
      </c>
    </row>
    <row r="65" spans="1:23" ht="15.75" thickBot="1" x14ac:dyDescent="0.3">
      <c r="A65" s="77"/>
      <c r="B65" s="78" t="s">
        <v>175</v>
      </c>
      <c r="C65" s="75" t="s">
        <v>22</v>
      </c>
      <c r="D65" s="75">
        <v>4</v>
      </c>
      <c r="E65" s="75" t="s">
        <v>31</v>
      </c>
      <c r="F65" s="75">
        <v>2</v>
      </c>
      <c r="G65" s="75">
        <v>4</v>
      </c>
      <c r="H65" s="75" t="s">
        <v>31</v>
      </c>
      <c r="I65" s="75">
        <v>2</v>
      </c>
      <c r="J65" s="75">
        <v>4</v>
      </c>
      <c r="K65" s="75" t="s">
        <v>31</v>
      </c>
      <c r="L65" s="75">
        <v>2</v>
      </c>
      <c r="M65" s="75">
        <v>4</v>
      </c>
      <c r="N65" s="75" t="s">
        <v>31</v>
      </c>
      <c r="O65" s="75">
        <v>2</v>
      </c>
      <c r="P65" s="75">
        <v>4</v>
      </c>
      <c r="Q65" s="75" t="s">
        <v>31</v>
      </c>
      <c r="R65" s="75">
        <v>2</v>
      </c>
      <c r="S65" s="75">
        <v>4</v>
      </c>
      <c r="T65" s="75" t="s">
        <v>31</v>
      </c>
      <c r="U65" s="75">
        <v>2</v>
      </c>
      <c r="V65" s="75">
        <f t="shared" si="21"/>
        <v>360</v>
      </c>
      <c r="W65" s="75">
        <f t="shared" si="22"/>
        <v>12</v>
      </c>
    </row>
    <row r="66" spans="1:23" ht="15.75" thickBot="1" x14ac:dyDescent="0.3">
      <c r="A66" s="77"/>
      <c r="B66" s="78" t="s">
        <v>62</v>
      </c>
      <c r="C66" s="75" t="s">
        <v>15</v>
      </c>
      <c r="D66" s="75"/>
      <c r="E66" s="75"/>
      <c r="F66" s="75"/>
      <c r="G66" s="75"/>
      <c r="H66" s="75"/>
      <c r="I66" s="75"/>
      <c r="J66" s="75">
        <v>2</v>
      </c>
      <c r="K66" s="75" t="s">
        <v>31</v>
      </c>
      <c r="L66" s="75">
        <v>1</v>
      </c>
      <c r="M66" s="75">
        <v>2</v>
      </c>
      <c r="N66" s="75" t="s">
        <v>31</v>
      </c>
      <c r="O66" s="75">
        <v>1</v>
      </c>
      <c r="P66" s="75"/>
      <c r="Q66" s="75"/>
      <c r="R66" s="75"/>
      <c r="S66" s="75"/>
      <c r="T66" s="75"/>
      <c r="U66" s="75"/>
      <c r="V66" s="75">
        <f t="shared" si="21"/>
        <v>60</v>
      </c>
      <c r="W66" s="75">
        <f t="shared" si="22"/>
        <v>2</v>
      </c>
    </row>
    <row r="67" spans="1:23" ht="30.75" thickBot="1" x14ac:dyDescent="0.3">
      <c r="A67" s="77"/>
      <c r="B67" s="78" t="s">
        <v>217</v>
      </c>
      <c r="C67" s="75" t="s">
        <v>15</v>
      </c>
      <c r="D67" s="75">
        <v>2</v>
      </c>
      <c r="E67" s="75" t="s">
        <v>16</v>
      </c>
      <c r="F67" s="75">
        <v>2</v>
      </c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>
        <f t="shared" si="21"/>
        <v>30</v>
      </c>
      <c r="W67" s="75">
        <f t="shared" si="22"/>
        <v>2</v>
      </c>
    </row>
    <row r="68" spans="1:23" ht="30.75" thickBot="1" x14ac:dyDescent="0.3">
      <c r="A68" s="77"/>
      <c r="B68" s="78" t="s">
        <v>218</v>
      </c>
      <c r="C68" s="75" t="s">
        <v>15</v>
      </c>
      <c r="D68" s="75"/>
      <c r="E68" s="75"/>
      <c r="F68" s="75"/>
      <c r="G68" s="75">
        <v>2</v>
      </c>
      <c r="H68" s="75" t="s">
        <v>16</v>
      </c>
      <c r="I68" s="75">
        <v>2</v>
      </c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>
        <f t="shared" si="21"/>
        <v>30</v>
      </c>
      <c r="W68" s="75">
        <f t="shared" si="22"/>
        <v>2</v>
      </c>
    </row>
    <row r="69" spans="1:23" ht="30.75" thickBot="1" x14ac:dyDescent="0.3">
      <c r="A69" s="77"/>
      <c r="B69" s="78" t="s">
        <v>219</v>
      </c>
      <c r="C69" s="75" t="s">
        <v>22</v>
      </c>
      <c r="D69" s="75"/>
      <c r="E69" s="75"/>
      <c r="F69" s="75"/>
      <c r="G69" s="75"/>
      <c r="H69" s="75"/>
      <c r="I69" s="75"/>
      <c r="J69" s="75">
        <v>2</v>
      </c>
      <c r="K69" s="75" t="s">
        <v>28</v>
      </c>
      <c r="L69" s="75">
        <v>2</v>
      </c>
      <c r="M69" s="75"/>
      <c r="N69" s="75"/>
      <c r="O69" s="75"/>
      <c r="P69" s="75"/>
      <c r="Q69" s="75"/>
      <c r="R69" s="75"/>
      <c r="S69" s="75"/>
      <c r="T69" s="75"/>
      <c r="U69" s="75"/>
      <c r="V69" s="75">
        <f t="shared" si="21"/>
        <v>30</v>
      </c>
      <c r="W69" s="75">
        <f t="shared" si="22"/>
        <v>2</v>
      </c>
    </row>
    <row r="70" spans="1:23" ht="30.75" thickBot="1" x14ac:dyDescent="0.3">
      <c r="A70" s="77"/>
      <c r="B70" s="78" t="s">
        <v>220</v>
      </c>
      <c r="C70" s="75" t="s">
        <v>22</v>
      </c>
      <c r="D70" s="75"/>
      <c r="E70" s="75"/>
      <c r="F70" s="75"/>
      <c r="G70" s="75"/>
      <c r="H70" s="75"/>
      <c r="I70" s="75"/>
      <c r="J70" s="75"/>
      <c r="K70" s="75"/>
      <c r="L70" s="89"/>
      <c r="M70" s="75">
        <v>2</v>
      </c>
      <c r="N70" s="75" t="s">
        <v>28</v>
      </c>
      <c r="O70" s="75">
        <v>3</v>
      </c>
      <c r="P70" s="75"/>
      <c r="Q70" s="75"/>
      <c r="R70" s="75"/>
      <c r="S70" s="75"/>
      <c r="T70" s="75"/>
      <c r="U70" s="75"/>
      <c r="V70" s="75">
        <f t="shared" si="21"/>
        <v>30</v>
      </c>
      <c r="W70" s="75">
        <f t="shared" si="22"/>
        <v>3</v>
      </c>
    </row>
    <row r="71" spans="1:23" ht="15.75" thickBot="1" x14ac:dyDescent="0.3">
      <c r="A71" s="82"/>
      <c r="B71" s="83" t="s">
        <v>26</v>
      </c>
      <c r="C71" s="84"/>
      <c r="D71" s="72">
        <f t="shared" ref="D71" si="23">D58+D59+D60+D62+D63+D64+D65+D66+D67+D68+D69+D70</f>
        <v>12</v>
      </c>
      <c r="E71" s="72"/>
      <c r="F71" s="72">
        <f t="shared" ref="F71" si="24">F58+F59+F60+F62+F63+F64+F65+F66+F67+F68+F69+F70</f>
        <v>7</v>
      </c>
      <c r="G71" s="72">
        <f t="shared" ref="G71" si="25">G58+G59+G60+G62+G63+G64+G65+G66+G67+G68+G69+G70</f>
        <v>12</v>
      </c>
      <c r="H71" s="72"/>
      <c r="I71" s="72">
        <f t="shared" ref="I71" si="26">I58+I59+I60+I62+I63+I64+I65+I66+I67+I68+I69+I70</f>
        <v>7</v>
      </c>
      <c r="J71" s="72">
        <f t="shared" ref="J71" si="27">J58+J59+J60+J62+J63+J64+J65+J66+J67+J68+J69+J70</f>
        <v>10</v>
      </c>
      <c r="K71" s="72"/>
      <c r="L71" s="72">
        <f t="shared" ref="L71" si="28">L58+L59+L60+L62+L63+L64+L65+L66+L67+L68+L69+L70</f>
        <v>6</v>
      </c>
      <c r="M71" s="72">
        <f t="shared" ref="M71" si="29">M58+M59+M60+M62+M63+M64+M65+M66+M67+M68+M69+M70</f>
        <v>10</v>
      </c>
      <c r="N71" s="72"/>
      <c r="O71" s="72">
        <f t="shared" ref="O71:S71" si="30">O58+O59+O60+O62+O63+O64+O65+O66+O67+O68+O69+O70</f>
        <v>7</v>
      </c>
      <c r="P71" s="72">
        <f t="shared" si="30"/>
        <v>10</v>
      </c>
      <c r="Q71" s="72"/>
      <c r="R71" s="72">
        <f t="shared" si="30"/>
        <v>6</v>
      </c>
      <c r="S71" s="72">
        <f t="shared" si="30"/>
        <v>10</v>
      </c>
      <c r="T71" s="72"/>
      <c r="U71" s="72">
        <f>U58+U59+U60+U62+U63+U64+U65+U66+U67+U68+U69+U70</f>
        <v>6</v>
      </c>
      <c r="V71" s="72">
        <v>1140</v>
      </c>
      <c r="W71" s="72">
        <f>SUM(W58:W70)</f>
        <v>45</v>
      </c>
    </row>
    <row r="72" spans="1:23" x14ac:dyDescent="0.25">
      <c r="A72" s="30" t="s">
        <v>68</v>
      </c>
    </row>
    <row r="73" spans="1:23" x14ac:dyDescent="0.25">
      <c r="B73" s="30" t="s">
        <v>70</v>
      </c>
      <c r="D73" s="30" t="s">
        <v>71</v>
      </c>
      <c r="E73" s="50" t="s">
        <v>69</v>
      </c>
      <c r="F73" s="50" t="s">
        <v>69</v>
      </c>
      <c r="G73" s="50" t="s">
        <v>69</v>
      </c>
    </row>
    <row r="74" spans="1:23" x14ac:dyDescent="0.25">
      <c r="B74" s="30" t="s">
        <v>259</v>
      </c>
      <c r="D74" s="30" t="s">
        <v>260</v>
      </c>
      <c r="E74" s="30"/>
      <c r="F74" s="30"/>
      <c r="G74" s="30" t="s">
        <v>104</v>
      </c>
      <c r="H74" s="30"/>
      <c r="N74" s="30"/>
      <c r="O74" s="49"/>
      <c r="S74" s="49"/>
    </row>
    <row r="75" spans="1:23" x14ac:dyDescent="0.25">
      <c r="B75" s="30" t="s">
        <v>106</v>
      </c>
      <c r="D75" s="30" t="s">
        <v>261</v>
      </c>
      <c r="E75" s="30"/>
      <c r="F75" s="30"/>
      <c r="G75" s="30" t="s">
        <v>262</v>
      </c>
      <c r="H75" s="30"/>
      <c r="N75" s="30"/>
      <c r="O75" s="49"/>
      <c r="R75" s="49"/>
      <c r="S75" s="49"/>
    </row>
    <row r="76" spans="1:23" x14ac:dyDescent="0.25">
      <c r="B76" s="30" t="s">
        <v>103</v>
      </c>
      <c r="D76" s="30" t="s">
        <v>157</v>
      </c>
      <c r="F76" s="30"/>
      <c r="H76" s="30"/>
      <c r="N76" s="30"/>
      <c r="O76" s="49"/>
      <c r="R76" s="49"/>
      <c r="S76" s="49"/>
    </row>
    <row r="77" spans="1:23" x14ac:dyDescent="0.25">
      <c r="B77" s="30" t="s">
        <v>101</v>
      </c>
      <c r="D77" s="30" t="s">
        <v>100</v>
      </c>
      <c r="N77" s="30"/>
      <c r="O77" s="30"/>
    </row>
    <row r="78" spans="1:23" x14ac:dyDescent="0.25">
      <c r="B78" s="30" t="s">
        <v>99</v>
      </c>
      <c r="D78" s="30" t="s">
        <v>263</v>
      </c>
      <c r="I78" s="30"/>
      <c r="J78" s="30"/>
      <c r="K78" s="30"/>
      <c r="L78" s="30"/>
      <c r="M78" s="30"/>
      <c r="N78" s="30"/>
      <c r="O78" s="30"/>
    </row>
    <row r="79" spans="1:23" x14ac:dyDescent="0.25">
      <c r="O79" s="30"/>
    </row>
  </sheetData>
  <sheetProtection algorithmName="SHA-512" hashValue="JdpZh++6JuCrWDiPrWwqDnLUo66ijHEy5Fdf4eKgaedl/GyWXmpcEbmyz2Yan+g1Sy6LsDT0YO0PDPY1o4/bBg==" saltValue="HNuY9DuphqHmoFmq+3jBrg==" spinCount="100000" sheet="1" objects="1" scenarios="1"/>
  <mergeCells count="59">
    <mergeCell ref="W32:W35"/>
    <mergeCell ref="A54:A57"/>
    <mergeCell ref="B54:B57"/>
    <mergeCell ref="C54:C57"/>
    <mergeCell ref="D54:U54"/>
    <mergeCell ref="V54:V57"/>
    <mergeCell ref="W54:W57"/>
    <mergeCell ref="D55:U55"/>
    <mergeCell ref="D56:F56"/>
    <mergeCell ref="G56:I56"/>
    <mergeCell ref="J56:L56"/>
    <mergeCell ref="M56:O56"/>
    <mergeCell ref="P56:R56"/>
    <mergeCell ref="S56:U56"/>
    <mergeCell ref="W18:W21"/>
    <mergeCell ref="D19:U19"/>
    <mergeCell ref="D20:F20"/>
    <mergeCell ref="G20:I20"/>
    <mergeCell ref="J20:L20"/>
    <mergeCell ref="M20:O20"/>
    <mergeCell ref="P20:R20"/>
    <mergeCell ref="S20:U20"/>
    <mergeCell ref="A17:V17"/>
    <mergeCell ref="A18:A21"/>
    <mergeCell ref="B18:B21"/>
    <mergeCell ref="C18:C21"/>
    <mergeCell ref="D18:U18"/>
    <mergeCell ref="V18:V21"/>
    <mergeCell ref="A1:W1"/>
    <mergeCell ref="A2:V2"/>
    <mergeCell ref="A3:A6"/>
    <mergeCell ref="B3:B6"/>
    <mergeCell ref="C3:C6"/>
    <mergeCell ref="D3:U3"/>
    <mergeCell ref="V3:V6"/>
    <mergeCell ref="W3:W6"/>
    <mergeCell ref="D4:U4"/>
    <mergeCell ref="D5:F5"/>
    <mergeCell ref="G5:I5"/>
    <mergeCell ref="J5:L5"/>
    <mergeCell ref="M5:O5"/>
    <mergeCell ref="P5:R5"/>
    <mergeCell ref="S5:U5"/>
    <mergeCell ref="D61:U61"/>
    <mergeCell ref="D25:U25"/>
    <mergeCell ref="A31:V31"/>
    <mergeCell ref="A32:A35"/>
    <mergeCell ref="B32:B35"/>
    <mergeCell ref="C32:C35"/>
    <mergeCell ref="D32:U32"/>
    <mergeCell ref="V32:V35"/>
    <mergeCell ref="D33:U33"/>
    <mergeCell ref="D34:F34"/>
    <mergeCell ref="G34:I34"/>
    <mergeCell ref="J34:L34"/>
    <mergeCell ref="M34:O34"/>
    <mergeCell ref="P34:R34"/>
    <mergeCell ref="S34:U34"/>
    <mergeCell ref="B53:W53"/>
  </mergeCells>
  <pageMargins left="0.24" right="0.2" top="0.47" bottom="0.28000000000000003" header="0.31496062992125984" footer="0.21"/>
  <pageSetup paperSize="9" scale="71" orientation="landscape" verticalDpi="0" r:id="rId1"/>
  <rowBreaks count="1" manualBreakCount="1">
    <brk id="4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77"/>
  <sheetViews>
    <sheetView showGridLines="0" view="pageBreakPreview" topLeftCell="A13" zoomScaleNormal="100" zoomScaleSheetLayoutView="100" workbookViewId="0">
      <selection activeCell="A77" sqref="A77"/>
    </sheetView>
  </sheetViews>
  <sheetFormatPr defaultRowHeight="15" x14ac:dyDescent="0.25"/>
  <cols>
    <col min="1" max="1" width="11.42578125" customWidth="1"/>
    <col min="2" max="2" width="21.42578125" customWidth="1"/>
    <col min="3" max="3" width="7.140625" style="45" bestFit="1" customWidth="1"/>
    <col min="4" max="21" width="6.5703125" customWidth="1"/>
  </cols>
  <sheetData>
    <row r="1" spans="1:23" ht="15.75" thickBot="1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ht="15.75" thickBot="1" x14ac:dyDescent="0.3">
      <c r="A2" s="101" t="s">
        <v>125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</row>
    <row r="3" spans="1:23" ht="15.75" thickBot="1" x14ac:dyDescent="0.3">
      <c r="A3" s="107" t="s">
        <v>1</v>
      </c>
      <c r="B3" s="107" t="s">
        <v>2</v>
      </c>
      <c r="C3" s="110" t="s">
        <v>3</v>
      </c>
      <c r="D3" s="114" t="s">
        <v>210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110" t="s">
        <v>10</v>
      </c>
      <c r="W3" s="110" t="s">
        <v>11</v>
      </c>
    </row>
    <row r="4" spans="1:23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3" ht="15.75" thickBot="1" x14ac:dyDescent="0.3">
      <c r="A5" s="108"/>
      <c r="B5" s="108"/>
      <c r="C5" s="111"/>
      <c r="D5" s="105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5"/>
      <c r="V5" s="111"/>
      <c r="W5" s="111"/>
    </row>
    <row r="6" spans="1:23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3" ht="15.75" thickBot="1" x14ac:dyDescent="0.3">
      <c r="A7" s="47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3" ht="24" thickBot="1" x14ac:dyDescent="0.3">
      <c r="A8" s="3"/>
      <c r="B8" s="4" t="s">
        <v>17</v>
      </c>
      <c r="C8" s="2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3"/>
      <c r="V8" s="2">
        <f t="shared" ref="V8:V14" si="0">(D8+G8+J8+M8+P8+S8)*15</f>
        <v>0</v>
      </c>
      <c r="W8" s="2">
        <f t="shared" ref="W8:W14" si="1">F8+I8+L8+O8+R8+U8</f>
        <v>0</v>
      </c>
    </row>
    <row r="9" spans="1:23" ht="15.75" thickBot="1" x14ac:dyDescent="0.3">
      <c r="A9" s="3"/>
      <c r="B9" s="4" t="s">
        <v>18</v>
      </c>
      <c r="C9" s="2" t="s">
        <v>15</v>
      </c>
      <c r="D9" s="2"/>
      <c r="E9" s="2"/>
      <c r="F9" s="2"/>
      <c r="G9" s="2"/>
      <c r="H9" s="2"/>
      <c r="I9" s="2"/>
      <c r="J9" s="2">
        <v>1</v>
      </c>
      <c r="K9" s="2" t="s">
        <v>16</v>
      </c>
      <c r="L9" s="2">
        <v>1</v>
      </c>
      <c r="M9" s="2">
        <v>1</v>
      </c>
      <c r="N9" s="2" t="s">
        <v>16</v>
      </c>
      <c r="O9" s="2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 t="shared" si="1"/>
        <v>2</v>
      </c>
    </row>
    <row r="10" spans="1:23" ht="15.75" thickBot="1" x14ac:dyDescent="0.3">
      <c r="A10" s="3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5"/>
      <c r="K10" s="5"/>
      <c r="L10" s="5"/>
      <c r="M10" s="2"/>
      <c r="N10" s="2"/>
      <c r="O10" s="2"/>
      <c r="P10" s="2"/>
      <c r="Q10" s="2"/>
      <c r="R10" s="2"/>
      <c r="S10" s="2"/>
      <c r="T10" s="2"/>
      <c r="U10" s="2"/>
      <c r="V10" s="2">
        <f>(D10+G10+J10+M10+P10+S10)*15</f>
        <v>30</v>
      </c>
      <c r="W10" s="2">
        <f t="shared" si="1"/>
        <v>2</v>
      </c>
    </row>
    <row r="11" spans="1:23" ht="15.75" thickBot="1" x14ac:dyDescent="0.3">
      <c r="A11" s="3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3" ht="15.75" thickBot="1" x14ac:dyDescent="0.3">
      <c r="A12" s="3"/>
      <c r="B12" s="4" t="s">
        <v>21</v>
      </c>
      <c r="C12" s="2" t="s">
        <v>22</v>
      </c>
      <c r="D12" s="2">
        <v>1</v>
      </c>
      <c r="E12" s="2" t="s">
        <v>23</v>
      </c>
      <c r="F12" s="2"/>
      <c r="G12" s="2">
        <v>1</v>
      </c>
      <c r="H12" s="2" t="s">
        <v>23</v>
      </c>
      <c r="I12" s="2"/>
      <c r="J12" s="2">
        <v>1</v>
      </c>
      <c r="K12" s="2" t="s">
        <v>23</v>
      </c>
      <c r="L12" s="2"/>
      <c r="M12" s="2">
        <v>1</v>
      </c>
      <c r="N12" s="2" t="s">
        <v>23</v>
      </c>
      <c r="O12" s="2"/>
      <c r="P12" s="2">
        <v>1</v>
      </c>
      <c r="Q12" s="2" t="s">
        <v>23</v>
      </c>
      <c r="R12" s="2"/>
      <c r="S12" s="2"/>
      <c r="T12" s="2"/>
      <c r="U12" s="2"/>
      <c r="V12" s="2">
        <f t="shared" si="0"/>
        <v>75</v>
      </c>
      <c r="W12" s="2">
        <f t="shared" si="1"/>
        <v>0</v>
      </c>
    </row>
    <row r="13" spans="1:23" ht="24" thickBot="1" x14ac:dyDescent="0.3">
      <c r="A13" s="3"/>
      <c r="B13" s="4" t="s">
        <v>24</v>
      </c>
      <c r="C13" s="73" t="s">
        <v>23</v>
      </c>
      <c r="D13" s="73"/>
      <c r="E13" s="73" t="s">
        <v>23</v>
      </c>
      <c r="F13" s="73">
        <v>0</v>
      </c>
      <c r="G13" s="73"/>
      <c r="H13" s="73" t="s">
        <v>23</v>
      </c>
      <c r="I13" s="73">
        <v>0</v>
      </c>
      <c r="J13" s="73"/>
      <c r="K13" s="73" t="s">
        <v>23</v>
      </c>
      <c r="L13" s="73">
        <v>0</v>
      </c>
      <c r="M13" s="73"/>
      <c r="N13" s="73" t="s">
        <v>23</v>
      </c>
      <c r="O13" s="73">
        <v>0</v>
      </c>
      <c r="P13" s="73"/>
      <c r="Q13" s="73" t="s">
        <v>23</v>
      </c>
      <c r="R13" s="73">
        <v>0</v>
      </c>
      <c r="S13" s="73"/>
      <c r="T13" s="73" t="s">
        <v>23</v>
      </c>
      <c r="U13" s="73">
        <v>0</v>
      </c>
      <c r="V13" s="73">
        <f t="shared" si="0"/>
        <v>0</v>
      </c>
      <c r="W13" s="73">
        <f t="shared" si="1"/>
        <v>0</v>
      </c>
    </row>
    <row r="14" spans="1:23" ht="24" thickBot="1" x14ac:dyDescent="0.3">
      <c r="A14" s="3"/>
      <c r="B14" s="6" t="s">
        <v>25</v>
      </c>
      <c r="C14" s="2" t="s">
        <v>15</v>
      </c>
      <c r="D14" s="2"/>
      <c r="E14" s="2"/>
      <c r="F14" s="2"/>
      <c r="G14" s="2"/>
      <c r="H14" s="2"/>
      <c r="I14" s="2"/>
      <c r="J14" s="2">
        <v>2</v>
      </c>
      <c r="K14" s="2" t="s">
        <v>16</v>
      </c>
      <c r="L14" s="2">
        <v>2</v>
      </c>
      <c r="M14" s="2">
        <v>2</v>
      </c>
      <c r="N14" s="2" t="s">
        <v>16</v>
      </c>
      <c r="O14" s="2">
        <v>2</v>
      </c>
      <c r="P14" s="2"/>
      <c r="Q14" s="2"/>
      <c r="R14" s="2"/>
      <c r="S14" s="2"/>
      <c r="T14" s="2"/>
      <c r="U14" s="2"/>
      <c r="V14" s="2">
        <f t="shared" si="0"/>
        <v>60</v>
      </c>
      <c r="W14" s="2">
        <f t="shared" si="1"/>
        <v>4</v>
      </c>
    </row>
    <row r="15" spans="1:23" ht="15.75" thickBot="1" x14ac:dyDescent="0.3">
      <c r="A15" s="7"/>
      <c r="B15" s="8" t="s">
        <v>26</v>
      </c>
      <c r="C15" s="10"/>
      <c r="D15" s="10">
        <f t="shared" ref="D15:S15" si="2">SUM(D7:D14)</f>
        <v>6</v>
      </c>
      <c r="E15" s="10"/>
      <c r="F15" s="10">
        <f t="shared" si="2"/>
        <v>5</v>
      </c>
      <c r="G15" s="10">
        <f t="shared" si="2"/>
        <v>6</v>
      </c>
      <c r="H15" s="10"/>
      <c r="I15" s="10">
        <f t="shared" si="2"/>
        <v>5</v>
      </c>
      <c r="J15" s="10">
        <f t="shared" si="2"/>
        <v>7</v>
      </c>
      <c r="K15" s="10"/>
      <c r="L15" s="10">
        <f t="shared" si="2"/>
        <v>6</v>
      </c>
      <c r="M15" s="10">
        <f t="shared" si="2"/>
        <v>7</v>
      </c>
      <c r="N15" s="10"/>
      <c r="O15" s="10">
        <f t="shared" si="2"/>
        <v>6</v>
      </c>
      <c r="P15" s="10">
        <f t="shared" si="2"/>
        <v>4</v>
      </c>
      <c r="Q15" s="10"/>
      <c r="R15" s="10">
        <f t="shared" si="2"/>
        <v>3</v>
      </c>
      <c r="S15" s="10">
        <f t="shared" si="2"/>
        <v>3</v>
      </c>
      <c r="T15" s="10"/>
      <c r="U15" s="10">
        <f>SUM(U7:U14)</f>
        <v>3</v>
      </c>
      <c r="V15" s="10">
        <f>SUM(V7:V14)</f>
        <v>495</v>
      </c>
      <c r="W15" s="10">
        <f>SUM(W7:W14)</f>
        <v>28</v>
      </c>
    </row>
    <row r="16" spans="1:23" ht="15.75" thickBot="1" x14ac:dyDescent="0.3">
      <c r="A16" s="101" t="s">
        <v>123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3"/>
    </row>
    <row r="17" spans="1:23" ht="15.75" thickBot="1" x14ac:dyDescent="0.3">
      <c r="A17" s="107" t="s">
        <v>1</v>
      </c>
      <c r="B17" s="107" t="s">
        <v>2</v>
      </c>
      <c r="C17" s="110" t="s">
        <v>3</v>
      </c>
      <c r="D17" s="114" t="s">
        <v>210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6"/>
      <c r="V17" s="110" t="s">
        <v>10</v>
      </c>
      <c r="W17" s="110" t="s">
        <v>11</v>
      </c>
    </row>
    <row r="18" spans="1:23" ht="15.75" thickBot="1" x14ac:dyDescent="0.3">
      <c r="A18" s="108"/>
      <c r="B18" s="108"/>
      <c r="C18" s="111"/>
      <c r="D18" s="114" t="s">
        <v>209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V18" s="111"/>
      <c r="W18" s="111"/>
    </row>
    <row r="19" spans="1:23" ht="15.75" thickBot="1" x14ac:dyDescent="0.3">
      <c r="A19" s="108"/>
      <c r="B19" s="108"/>
      <c r="C19" s="111"/>
      <c r="D19" s="105" t="s">
        <v>4</v>
      </c>
      <c r="E19" s="105"/>
      <c r="F19" s="106"/>
      <c r="G19" s="104" t="s">
        <v>5</v>
      </c>
      <c r="H19" s="105"/>
      <c r="I19" s="106"/>
      <c r="J19" s="104" t="s">
        <v>6</v>
      </c>
      <c r="K19" s="105"/>
      <c r="L19" s="106"/>
      <c r="M19" s="104" t="s">
        <v>7</v>
      </c>
      <c r="N19" s="105"/>
      <c r="O19" s="106"/>
      <c r="P19" s="104" t="s">
        <v>8</v>
      </c>
      <c r="Q19" s="105"/>
      <c r="R19" s="106"/>
      <c r="S19" s="104" t="s">
        <v>9</v>
      </c>
      <c r="T19" s="105"/>
      <c r="U19" s="105"/>
      <c r="V19" s="111"/>
      <c r="W19" s="111"/>
    </row>
    <row r="20" spans="1:23" ht="15.75" thickBot="1" x14ac:dyDescent="0.3">
      <c r="A20" s="109"/>
      <c r="B20" s="109"/>
      <c r="C20" s="112"/>
      <c r="D20" s="2" t="s">
        <v>12</v>
      </c>
      <c r="E20" s="2" t="s">
        <v>13</v>
      </c>
      <c r="F20" s="2" t="s">
        <v>14</v>
      </c>
      <c r="G20" s="2" t="s">
        <v>12</v>
      </c>
      <c r="H20" s="2" t="s">
        <v>13</v>
      </c>
      <c r="I20" s="2" t="s">
        <v>14</v>
      </c>
      <c r="J20" s="2" t="s">
        <v>12</v>
      </c>
      <c r="K20" s="2" t="s">
        <v>13</v>
      </c>
      <c r="L20" s="2" t="s">
        <v>14</v>
      </c>
      <c r="M20" s="2" t="s">
        <v>12</v>
      </c>
      <c r="N20" s="2" t="s">
        <v>13</v>
      </c>
      <c r="O20" s="2" t="s">
        <v>14</v>
      </c>
      <c r="P20" s="2" t="s">
        <v>12</v>
      </c>
      <c r="Q20" s="2" t="s">
        <v>13</v>
      </c>
      <c r="R20" s="2" t="s">
        <v>14</v>
      </c>
      <c r="S20" s="2" t="s">
        <v>12</v>
      </c>
      <c r="T20" s="2" t="s">
        <v>13</v>
      </c>
      <c r="U20" s="27" t="s">
        <v>14</v>
      </c>
      <c r="V20" s="112"/>
      <c r="W20" s="112"/>
    </row>
    <row r="21" spans="1:23" ht="15.75" thickBot="1" x14ac:dyDescent="0.3">
      <c r="A21" s="3"/>
      <c r="B21" s="8" t="s">
        <v>27</v>
      </c>
      <c r="C21" s="10" t="s">
        <v>22</v>
      </c>
      <c r="D21" s="10">
        <v>2</v>
      </c>
      <c r="E21" s="10" t="s">
        <v>28</v>
      </c>
      <c r="F21" s="10">
        <v>4</v>
      </c>
      <c r="G21" s="10">
        <v>2</v>
      </c>
      <c r="H21" s="10" t="s">
        <v>16</v>
      </c>
      <c r="I21" s="10">
        <v>4</v>
      </c>
      <c r="J21" s="10">
        <v>2</v>
      </c>
      <c r="K21" s="10" t="s">
        <v>28</v>
      </c>
      <c r="L21" s="10">
        <v>4</v>
      </c>
      <c r="M21" s="10">
        <v>2</v>
      </c>
      <c r="N21" s="10" t="s">
        <v>16</v>
      </c>
      <c r="O21" s="10">
        <v>4</v>
      </c>
      <c r="P21" s="10">
        <v>2</v>
      </c>
      <c r="Q21" s="10" t="s">
        <v>28</v>
      </c>
      <c r="R21" s="10">
        <v>4</v>
      </c>
      <c r="S21" s="10">
        <v>2</v>
      </c>
      <c r="T21" s="10" t="s">
        <v>29</v>
      </c>
      <c r="U21" s="10">
        <v>4</v>
      </c>
      <c r="V21" s="10">
        <f t="shared" ref="V21:V28" si="3">(D21+G21+J21+M21+P21+S21)*15</f>
        <v>180</v>
      </c>
      <c r="W21" s="10">
        <f t="shared" ref="W21:W29" si="4">F21+I21+L21+O21+R21+U21</f>
        <v>24</v>
      </c>
    </row>
    <row r="22" spans="1:23" ht="15.75" thickBot="1" x14ac:dyDescent="0.3">
      <c r="A22" s="3"/>
      <c r="B22" s="5" t="s">
        <v>166</v>
      </c>
      <c r="C22" s="2" t="s">
        <v>28</v>
      </c>
      <c r="D22" s="2"/>
      <c r="E22" s="2"/>
      <c r="F22" s="2"/>
      <c r="G22" s="2">
        <v>2</v>
      </c>
      <c r="H22" s="2" t="s">
        <v>28</v>
      </c>
      <c r="I22" s="2">
        <v>2</v>
      </c>
      <c r="J22" s="2">
        <v>2</v>
      </c>
      <c r="K22" s="41" t="s">
        <v>28</v>
      </c>
      <c r="L22" s="2">
        <v>2</v>
      </c>
      <c r="M22" s="2"/>
      <c r="N22" s="2"/>
      <c r="O22" s="2"/>
      <c r="P22" s="2"/>
      <c r="Q22" s="2"/>
      <c r="R22" s="2"/>
      <c r="S22" s="2"/>
      <c r="T22" s="2"/>
      <c r="U22" s="2"/>
      <c r="V22" s="2">
        <f t="shared" si="3"/>
        <v>60</v>
      </c>
      <c r="W22" s="2">
        <f t="shared" si="4"/>
        <v>4</v>
      </c>
    </row>
    <row r="23" spans="1:23" ht="15.75" thickBot="1" x14ac:dyDescent="0.3">
      <c r="A23" s="3"/>
      <c r="B23" s="98" t="s">
        <v>302</v>
      </c>
      <c r="C23" s="2" t="s">
        <v>22</v>
      </c>
      <c r="D23" s="2">
        <v>2</v>
      </c>
      <c r="E23" s="2" t="s">
        <v>31</v>
      </c>
      <c r="F23" s="2">
        <v>1</v>
      </c>
      <c r="G23" s="2">
        <v>2</v>
      </c>
      <c r="H23" s="2" t="s">
        <v>31</v>
      </c>
      <c r="I23" s="2">
        <v>1</v>
      </c>
      <c r="J23" s="2">
        <v>2</v>
      </c>
      <c r="K23" s="2" t="s">
        <v>31</v>
      </c>
      <c r="L23" s="2">
        <v>1</v>
      </c>
      <c r="M23" s="2">
        <v>2</v>
      </c>
      <c r="N23" s="2" t="s">
        <v>31</v>
      </c>
      <c r="O23" s="2">
        <v>1</v>
      </c>
      <c r="P23" s="2">
        <v>2</v>
      </c>
      <c r="Q23" s="2" t="s">
        <v>31</v>
      </c>
      <c r="R23" s="2">
        <v>1</v>
      </c>
      <c r="S23" s="2">
        <v>2</v>
      </c>
      <c r="T23" s="2" t="s">
        <v>31</v>
      </c>
      <c r="U23" s="2">
        <v>1</v>
      </c>
      <c r="V23" s="2">
        <f t="shared" si="3"/>
        <v>180</v>
      </c>
      <c r="W23" s="2">
        <f t="shared" si="4"/>
        <v>6</v>
      </c>
    </row>
    <row r="24" spans="1:23" ht="15.75" thickBot="1" x14ac:dyDescent="0.3">
      <c r="A24" s="3"/>
      <c r="B24" s="5" t="s">
        <v>32</v>
      </c>
      <c r="C24" s="2" t="s">
        <v>22</v>
      </c>
      <c r="D24" s="2">
        <v>1</v>
      </c>
      <c r="E24" s="2" t="s">
        <v>28</v>
      </c>
      <c r="F24" s="2">
        <v>1</v>
      </c>
      <c r="G24" s="2">
        <v>1</v>
      </c>
      <c r="H24" s="2" t="s">
        <v>28</v>
      </c>
      <c r="I24" s="2">
        <v>1</v>
      </c>
      <c r="J24" s="2">
        <v>1</v>
      </c>
      <c r="K24" s="2" t="s">
        <v>28</v>
      </c>
      <c r="L24" s="2">
        <v>1</v>
      </c>
      <c r="M24" s="2">
        <v>1</v>
      </c>
      <c r="N24" s="2" t="s">
        <v>28</v>
      </c>
      <c r="O24" s="2">
        <v>1</v>
      </c>
      <c r="P24" s="2">
        <v>1</v>
      </c>
      <c r="Q24" s="2" t="s">
        <v>28</v>
      </c>
      <c r="R24" s="2">
        <v>1</v>
      </c>
      <c r="S24" s="2">
        <v>1</v>
      </c>
      <c r="T24" s="2" t="s">
        <v>28</v>
      </c>
      <c r="U24" s="2">
        <v>1</v>
      </c>
      <c r="V24" s="2">
        <f t="shared" si="3"/>
        <v>90</v>
      </c>
      <c r="W24" s="2">
        <f t="shared" si="4"/>
        <v>6</v>
      </c>
    </row>
    <row r="25" spans="1:23" ht="15.75" thickBot="1" x14ac:dyDescent="0.3">
      <c r="A25" s="3"/>
      <c r="B25" s="5" t="s">
        <v>33</v>
      </c>
      <c r="C25" s="2" t="s">
        <v>22</v>
      </c>
      <c r="D25" s="2">
        <v>1</v>
      </c>
      <c r="E25" s="2" t="s">
        <v>28</v>
      </c>
      <c r="F25" s="2">
        <v>1</v>
      </c>
      <c r="G25" s="2">
        <v>1</v>
      </c>
      <c r="H25" s="2" t="s">
        <v>28</v>
      </c>
      <c r="I25" s="2">
        <v>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f t="shared" si="3"/>
        <v>30</v>
      </c>
      <c r="W25" s="2">
        <f t="shared" si="4"/>
        <v>2</v>
      </c>
    </row>
    <row r="26" spans="1:23" ht="15.75" thickBot="1" x14ac:dyDescent="0.3">
      <c r="A26" s="3"/>
      <c r="B26" s="5" t="s">
        <v>34</v>
      </c>
      <c r="C26" s="2" t="s">
        <v>22</v>
      </c>
      <c r="D26" s="2">
        <v>1</v>
      </c>
      <c r="E26" s="2" t="s">
        <v>28</v>
      </c>
      <c r="F26" s="2">
        <v>2</v>
      </c>
      <c r="G26" s="2">
        <v>1</v>
      </c>
      <c r="H26" s="2" t="s">
        <v>16</v>
      </c>
      <c r="I26" s="2">
        <v>2</v>
      </c>
      <c r="J26" s="2">
        <v>1</v>
      </c>
      <c r="K26" s="2" t="s">
        <v>28</v>
      </c>
      <c r="L26" s="2">
        <v>2</v>
      </c>
      <c r="M26" s="2">
        <v>1</v>
      </c>
      <c r="N26" s="2" t="s">
        <v>16</v>
      </c>
      <c r="O26" s="2">
        <v>2</v>
      </c>
      <c r="P26" s="2">
        <v>1</v>
      </c>
      <c r="Q26" s="2" t="s">
        <v>28</v>
      </c>
      <c r="R26" s="2">
        <v>2</v>
      </c>
      <c r="S26" s="2">
        <v>1</v>
      </c>
      <c r="T26" s="2" t="s">
        <v>16</v>
      </c>
      <c r="U26" s="2">
        <v>2</v>
      </c>
      <c r="V26" s="2">
        <f t="shared" si="3"/>
        <v>90</v>
      </c>
      <c r="W26" s="2">
        <f t="shared" si="4"/>
        <v>12</v>
      </c>
    </row>
    <row r="27" spans="1:23" ht="15.75" thickBot="1" x14ac:dyDescent="0.3">
      <c r="A27" s="3"/>
      <c r="B27" s="5" t="s">
        <v>35</v>
      </c>
      <c r="C27" s="2" t="s">
        <v>22</v>
      </c>
      <c r="D27" s="2">
        <v>2</v>
      </c>
      <c r="E27" s="2" t="s">
        <v>31</v>
      </c>
      <c r="F27" s="2">
        <v>1</v>
      </c>
      <c r="G27" s="2">
        <v>2</v>
      </c>
      <c r="H27" s="2" t="s">
        <v>31</v>
      </c>
      <c r="I27" s="2">
        <v>1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f t="shared" si="3"/>
        <v>60</v>
      </c>
      <c r="W27" s="2">
        <f t="shared" si="4"/>
        <v>2</v>
      </c>
    </row>
    <row r="28" spans="1:23" ht="15.75" thickBot="1" x14ac:dyDescent="0.3">
      <c r="A28" s="3"/>
      <c r="B28" s="5" t="s">
        <v>36</v>
      </c>
      <c r="C28" s="2"/>
      <c r="D28" s="2"/>
      <c r="E28" s="2"/>
      <c r="F28" s="2"/>
      <c r="G28" s="2"/>
      <c r="H28" s="2"/>
      <c r="I28" s="2"/>
      <c r="J28" s="2">
        <v>4</v>
      </c>
      <c r="K28" s="2" t="s">
        <v>28</v>
      </c>
      <c r="L28" s="2">
        <v>2</v>
      </c>
      <c r="M28" s="2">
        <v>4</v>
      </c>
      <c r="N28" s="2" t="s">
        <v>28</v>
      </c>
      <c r="O28" s="2">
        <v>2</v>
      </c>
      <c r="P28" s="2"/>
      <c r="Q28" s="2"/>
      <c r="R28" s="2"/>
      <c r="S28" s="2"/>
      <c r="T28" s="2"/>
      <c r="U28" s="2"/>
      <c r="V28" s="2">
        <f t="shared" si="3"/>
        <v>120</v>
      </c>
      <c r="W28" s="2">
        <f t="shared" si="4"/>
        <v>4</v>
      </c>
    </row>
    <row r="29" spans="1:23" ht="15.75" thickBot="1" x14ac:dyDescent="0.3">
      <c r="A29" s="3"/>
      <c r="B29" s="5" t="s">
        <v>37</v>
      </c>
      <c r="C29" s="2" t="s">
        <v>22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 t="s">
        <v>31</v>
      </c>
      <c r="R29" s="2">
        <v>2</v>
      </c>
      <c r="S29" s="2"/>
      <c r="T29" s="2" t="s">
        <v>31</v>
      </c>
      <c r="U29" s="2">
        <v>4</v>
      </c>
      <c r="V29" s="2"/>
      <c r="W29" s="2">
        <f t="shared" si="4"/>
        <v>6</v>
      </c>
    </row>
    <row r="30" spans="1:23" ht="15.75" thickBot="1" x14ac:dyDescent="0.3">
      <c r="A30" s="3"/>
      <c r="B30" s="9" t="s">
        <v>38</v>
      </c>
      <c r="C30" s="10"/>
      <c r="D30" s="10">
        <f t="shared" ref="D30" si="5">SUM(D21:D29)</f>
        <v>9</v>
      </c>
      <c r="E30" s="10"/>
      <c r="F30" s="10">
        <f t="shared" ref="F30" si="6">SUM(F21:F29)</f>
        <v>10</v>
      </c>
      <c r="G30" s="10">
        <f t="shared" ref="G30" si="7">SUM(G21:G29)</f>
        <v>11</v>
      </c>
      <c r="H30" s="10"/>
      <c r="I30" s="10">
        <f t="shared" ref="I30" si="8">SUM(I21:I29)</f>
        <v>12</v>
      </c>
      <c r="J30" s="10">
        <f t="shared" ref="J30" si="9">SUM(J21:J29)</f>
        <v>12</v>
      </c>
      <c r="K30" s="10"/>
      <c r="L30" s="10">
        <f t="shared" ref="L30" si="10">SUM(L21:L29)</f>
        <v>12</v>
      </c>
      <c r="M30" s="10">
        <f t="shared" ref="M30" si="11">SUM(M21:M29)</f>
        <v>10</v>
      </c>
      <c r="N30" s="10"/>
      <c r="O30" s="10">
        <f t="shared" ref="O30:S30" si="12">SUM(O21:O29)</f>
        <v>10</v>
      </c>
      <c r="P30" s="10">
        <f t="shared" si="12"/>
        <v>6</v>
      </c>
      <c r="Q30" s="10"/>
      <c r="R30" s="10">
        <f t="shared" si="12"/>
        <v>10</v>
      </c>
      <c r="S30" s="10">
        <f t="shared" si="12"/>
        <v>6</v>
      </c>
      <c r="T30" s="10"/>
      <c r="U30" s="10">
        <f>SUM(U21:U29)</f>
        <v>12</v>
      </c>
      <c r="V30" s="10">
        <f>SUM(V21:V29)</f>
        <v>810</v>
      </c>
      <c r="W30" s="10">
        <f>SUM(W21:W29)</f>
        <v>66</v>
      </c>
    </row>
    <row r="31" spans="1:23" ht="15.75" thickBot="1" x14ac:dyDescent="0.3">
      <c r="A31" s="101" t="s">
        <v>119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3"/>
    </row>
    <row r="32" spans="1:23" ht="15.75" thickBot="1" x14ac:dyDescent="0.3">
      <c r="A32" s="107" t="s">
        <v>1</v>
      </c>
      <c r="B32" s="107" t="s">
        <v>2</v>
      </c>
      <c r="C32" s="110" t="s">
        <v>3</v>
      </c>
      <c r="D32" s="114" t="s">
        <v>210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6"/>
      <c r="V32" s="110" t="s">
        <v>10</v>
      </c>
      <c r="W32" s="110" t="s">
        <v>11</v>
      </c>
    </row>
    <row r="33" spans="1:23" ht="15.75" thickBot="1" x14ac:dyDescent="0.3">
      <c r="A33" s="108"/>
      <c r="B33" s="108"/>
      <c r="C33" s="111"/>
      <c r="D33" s="114" t="s">
        <v>209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6"/>
      <c r="V33" s="111"/>
      <c r="W33" s="111"/>
    </row>
    <row r="34" spans="1:23" ht="15.75" thickBot="1" x14ac:dyDescent="0.3">
      <c r="A34" s="108"/>
      <c r="B34" s="108"/>
      <c r="C34" s="111"/>
      <c r="D34" s="104" t="s">
        <v>4</v>
      </c>
      <c r="E34" s="105"/>
      <c r="F34" s="106"/>
      <c r="G34" s="104" t="s">
        <v>5</v>
      </c>
      <c r="H34" s="105"/>
      <c r="I34" s="106"/>
      <c r="J34" s="104" t="s">
        <v>6</v>
      </c>
      <c r="K34" s="105"/>
      <c r="L34" s="106"/>
      <c r="M34" s="104" t="s">
        <v>7</v>
      </c>
      <c r="N34" s="105"/>
      <c r="O34" s="106"/>
      <c r="P34" s="104" t="s">
        <v>8</v>
      </c>
      <c r="Q34" s="105"/>
      <c r="R34" s="106"/>
      <c r="S34" s="104" t="s">
        <v>9</v>
      </c>
      <c r="T34" s="105"/>
      <c r="U34" s="106"/>
      <c r="V34" s="111"/>
      <c r="W34" s="111"/>
    </row>
    <row r="35" spans="1:23" ht="15.75" thickBot="1" x14ac:dyDescent="0.3">
      <c r="A35" s="109"/>
      <c r="B35" s="109"/>
      <c r="C35" s="112"/>
      <c r="D35" s="2" t="s">
        <v>12</v>
      </c>
      <c r="E35" s="2" t="s">
        <v>13</v>
      </c>
      <c r="F35" s="2" t="s">
        <v>14</v>
      </c>
      <c r="G35" s="2" t="s">
        <v>12</v>
      </c>
      <c r="H35" s="2" t="s">
        <v>13</v>
      </c>
      <c r="I35" s="2" t="s">
        <v>14</v>
      </c>
      <c r="J35" s="2" t="s">
        <v>12</v>
      </c>
      <c r="K35" s="2" t="s">
        <v>13</v>
      </c>
      <c r="L35" s="2" t="s">
        <v>14</v>
      </c>
      <c r="M35" s="2" t="s">
        <v>12</v>
      </c>
      <c r="N35" s="2" t="s">
        <v>13</v>
      </c>
      <c r="O35" s="2" t="s">
        <v>14</v>
      </c>
      <c r="P35" s="2" t="s">
        <v>12</v>
      </c>
      <c r="Q35" s="2" t="s">
        <v>13</v>
      </c>
      <c r="R35" s="2" t="s">
        <v>14</v>
      </c>
      <c r="S35" s="2" t="s">
        <v>12</v>
      </c>
      <c r="T35" s="2" t="s">
        <v>13</v>
      </c>
      <c r="U35" s="27" t="s">
        <v>14</v>
      </c>
      <c r="V35" s="112"/>
      <c r="W35" s="112"/>
    </row>
    <row r="36" spans="1:23" ht="15.75" thickBot="1" x14ac:dyDescent="0.3">
      <c r="A36" s="3"/>
      <c r="B36" s="8" t="s">
        <v>39</v>
      </c>
      <c r="C36" s="10" t="s">
        <v>22</v>
      </c>
      <c r="D36" s="10">
        <v>2</v>
      </c>
      <c r="E36" s="10" t="s">
        <v>28</v>
      </c>
      <c r="F36" s="10">
        <v>5</v>
      </c>
      <c r="G36" s="10">
        <v>2</v>
      </c>
      <c r="H36" s="10" t="s">
        <v>16</v>
      </c>
      <c r="I36" s="10">
        <v>5</v>
      </c>
      <c r="J36" s="10">
        <v>2</v>
      </c>
      <c r="K36" s="10" t="s">
        <v>28</v>
      </c>
      <c r="L36" s="10">
        <v>5</v>
      </c>
      <c r="M36" s="10">
        <v>2</v>
      </c>
      <c r="N36" s="10" t="s">
        <v>16</v>
      </c>
      <c r="O36" s="10">
        <v>5</v>
      </c>
      <c r="P36" s="10">
        <v>2</v>
      </c>
      <c r="Q36" s="10" t="s">
        <v>28</v>
      </c>
      <c r="R36" s="10">
        <v>5</v>
      </c>
      <c r="S36" s="10">
        <v>2</v>
      </c>
      <c r="T36" s="10" t="s">
        <v>29</v>
      </c>
      <c r="U36" s="10">
        <v>5</v>
      </c>
      <c r="V36" s="10">
        <f t="shared" ref="V36:V46" si="13">(D36+G36+J36+M36+P36+S36)*15</f>
        <v>180</v>
      </c>
      <c r="W36" s="10">
        <f t="shared" ref="W36:W46" si="14">F36+I36+L36+O36+R36+U36</f>
        <v>30</v>
      </c>
    </row>
    <row r="37" spans="1:23" ht="15.75" thickBot="1" x14ac:dyDescent="0.3">
      <c r="A37" s="3"/>
      <c r="B37" s="5" t="s">
        <v>40</v>
      </c>
      <c r="C37" s="2" t="s">
        <v>15</v>
      </c>
      <c r="D37" s="2"/>
      <c r="E37" s="2"/>
      <c r="F37" s="2"/>
      <c r="G37" s="2"/>
      <c r="H37" s="2"/>
      <c r="I37" s="2"/>
      <c r="J37" s="2">
        <v>1</v>
      </c>
      <c r="K37" s="2" t="s">
        <v>28</v>
      </c>
      <c r="L37" s="2">
        <v>2</v>
      </c>
      <c r="M37" s="2">
        <v>1</v>
      </c>
      <c r="N37" s="2" t="s">
        <v>28</v>
      </c>
      <c r="O37" s="2">
        <v>2</v>
      </c>
      <c r="P37" s="2">
        <v>1</v>
      </c>
      <c r="Q37" s="2" t="s">
        <v>28</v>
      </c>
      <c r="R37" s="2">
        <v>2</v>
      </c>
      <c r="S37" s="2">
        <v>1</v>
      </c>
      <c r="T37" s="2" t="s">
        <v>16</v>
      </c>
      <c r="U37" s="2">
        <v>2</v>
      </c>
      <c r="V37" s="2">
        <f t="shared" si="13"/>
        <v>60</v>
      </c>
      <c r="W37" s="2">
        <f t="shared" si="14"/>
        <v>8</v>
      </c>
    </row>
    <row r="38" spans="1:23" ht="15.75" thickBot="1" x14ac:dyDescent="0.3">
      <c r="A38" s="3" t="s">
        <v>41</v>
      </c>
      <c r="B38" s="5" t="s">
        <v>42</v>
      </c>
      <c r="C38" s="2" t="s">
        <v>28</v>
      </c>
      <c r="D38" s="2">
        <v>2</v>
      </c>
      <c r="E38" s="2" t="s">
        <v>28</v>
      </c>
      <c r="F38" s="2">
        <v>1</v>
      </c>
      <c r="G38" s="2">
        <v>2</v>
      </c>
      <c r="H38" s="2" t="s">
        <v>28</v>
      </c>
      <c r="I38" s="2">
        <v>1</v>
      </c>
      <c r="J38" s="2">
        <v>2</v>
      </c>
      <c r="K38" s="2" t="s">
        <v>28</v>
      </c>
      <c r="L38" s="2">
        <v>2</v>
      </c>
      <c r="M38" s="2">
        <v>2</v>
      </c>
      <c r="N38" s="2" t="s">
        <v>28</v>
      </c>
      <c r="O38" s="2">
        <v>2</v>
      </c>
      <c r="P38" s="2">
        <v>2</v>
      </c>
      <c r="Q38" s="2" t="s">
        <v>28</v>
      </c>
      <c r="R38" s="2">
        <v>2</v>
      </c>
      <c r="S38" s="2">
        <v>2</v>
      </c>
      <c r="T38" s="2" t="s">
        <v>28</v>
      </c>
      <c r="U38" s="2">
        <v>2</v>
      </c>
      <c r="V38" s="2">
        <f t="shared" si="13"/>
        <v>180</v>
      </c>
      <c r="W38" s="2">
        <f t="shared" si="14"/>
        <v>10</v>
      </c>
    </row>
    <row r="39" spans="1:23" ht="15.75" thickBot="1" x14ac:dyDescent="0.3">
      <c r="A39" s="3"/>
      <c r="B39" s="5" t="s">
        <v>43</v>
      </c>
      <c r="C39" s="2" t="s">
        <v>22</v>
      </c>
      <c r="D39" s="2">
        <v>1</v>
      </c>
      <c r="E39" s="2" t="s">
        <v>28</v>
      </c>
      <c r="F39" s="2">
        <v>2</v>
      </c>
      <c r="G39" s="2">
        <v>1</v>
      </c>
      <c r="H39" s="2" t="s">
        <v>28</v>
      </c>
      <c r="I39" s="2">
        <v>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>
        <f t="shared" si="13"/>
        <v>30</v>
      </c>
      <c r="W39" s="2">
        <f t="shared" si="14"/>
        <v>4</v>
      </c>
    </row>
    <row r="40" spans="1:23" ht="15.75" thickBot="1" x14ac:dyDescent="0.3">
      <c r="A40" s="3"/>
      <c r="B40" s="5" t="s">
        <v>44</v>
      </c>
      <c r="C40" s="2" t="s">
        <v>22</v>
      </c>
      <c r="D40" s="2">
        <v>1</v>
      </c>
      <c r="E40" s="2" t="s">
        <v>28</v>
      </c>
      <c r="F40" s="2">
        <v>1</v>
      </c>
      <c r="G40" s="2">
        <v>1</v>
      </c>
      <c r="H40" s="2" t="s">
        <v>16</v>
      </c>
      <c r="I40" s="2">
        <v>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>
        <f t="shared" si="13"/>
        <v>30</v>
      </c>
      <c r="W40" s="2">
        <f t="shared" si="14"/>
        <v>2</v>
      </c>
    </row>
    <row r="41" spans="1:23" ht="15.75" thickBot="1" x14ac:dyDescent="0.3">
      <c r="A41" s="3"/>
      <c r="B41" s="5" t="s">
        <v>45</v>
      </c>
      <c r="C41" s="2" t="s">
        <v>15</v>
      </c>
      <c r="D41" s="2">
        <v>2</v>
      </c>
      <c r="E41" s="2" t="s">
        <v>28</v>
      </c>
      <c r="F41" s="2">
        <v>1</v>
      </c>
      <c r="G41" s="2">
        <v>2</v>
      </c>
      <c r="H41" s="2" t="s">
        <v>28</v>
      </c>
      <c r="I41" s="2">
        <v>1</v>
      </c>
      <c r="J41" s="2">
        <v>2</v>
      </c>
      <c r="K41" s="2" t="s">
        <v>28</v>
      </c>
      <c r="L41" s="2">
        <v>1</v>
      </c>
      <c r="M41" s="2">
        <v>2</v>
      </c>
      <c r="N41" s="2" t="s">
        <v>28</v>
      </c>
      <c r="O41" s="2">
        <v>1</v>
      </c>
      <c r="P41" s="2"/>
      <c r="Q41" s="2"/>
      <c r="R41" s="2"/>
      <c r="S41" s="2"/>
      <c r="T41" s="2"/>
      <c r="U41" s="2"/>
      <c r="V41" s="2">
        <f t="shared" si="13"/>
        <v>120</v>
      </c>
      <c r="W41" s="2">
        <f t="shared" si="14"/>
        <v>4</v>
      </c>
    </row>
    <row r="42" spans="1:23" ht="15.75" thickBot="1" x14ac:dyDescent="0.3">
      <c r="A42" s="3"/>
      <c r="B42" s="5" t="s">
        <v>46</v>
      </c>
      <c r="C42" s="2" t="s">
        <v>15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>
        <v>1</v>
      </c>
      <c r="Q42" s="2" t="s">
        <v>28</v>
      </c>
      <c r="R42" s="2">
        <v>1</v>
      </c>
      <c r="S42" s="2">
        <v>1</v>
      </c>
      <c r="T42" s="2" t="s">
        <v>16</v>
      </c>
      <c r="U42" s="2">
        <v>1</v>
      </c>
      <c r="V42" s="2">
        <f t="shared" si="13"/>
        <v>30</v>
      </c>
      <c r="W42" s="2">
        <f t="shared" si="14"/>
        <v>2</v>
      </c>
    </row>
    <row r="43" spans="1:23" ht="15.75" thickBot="1" x14ac:dyDescent="0.3">
      <c r="A43" s="3"/>
      <c r="B43" s="4" t="s">
        <v>47</v>
      </c>
      <c r="C43" s="2" t="s">
        <v>15</v>
      </c>
      <c r="D43" s="2">
        <v>2</v>
      </c>
      <c r="E43" s="2" t="s">
        <v>28</v>
      </c>
      <c r="F43" s="2">
        <v>1</v>
      </c>
      <c r="G43" s="2">
        <v>2</v>
      </c>
      <c r="H43" s="2" t="s">
        <v>16</v>
      </c>
      <c r="I43" s="2">
        <v>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>
        <f t="shared" si="13"/>
        <v>60</v>
      </c>
      <c r="W43" s="2">
        <f t="shared" si="14"/>
        <v>2</v>
      </c>
    </row>
    <row r="44" spans="1:23" ht="15.75" thickBot="1" x14ac:dyDescent="0.3">
      <c r="A44" s="3"/>
      <c r="B44" s="5" t="s">
        <v>48</v>
      </c>
      <c r="C44" s="2" t="s">
        <v>28</v>
      </c>
      <c r="D44" s="2">
        <v>1</v>
      </c>
      <c r="E44" s="2" t="s">
        <v>28</v>
      </c>
      <c r="F44" s="2">
        <v>1</v>
      </c>
      <c r="G44" s="2">
        <v>1</v>
      </c>
      <c r="H44" s="2" t="s">
        <v>16</v>
      </c>
      <c r="I44" s="2">
        <v>1</v>
      </c>
      <c r="J44" s="2">
        <v>1</v>
      </c>
      <c r="K44" s="2" t="s">
        <v>16</v>
      </c>
      <c r="L44" s="2">
        <v>1</v>
      </c>
      <c r="M44" s="2">
        <v>1</v>
      </c>
      <c r="N44" s="2" t="s">
        <v>28</v>
      </c>
      <c r="O44" s="2">
        <v>1</v>
      </c>
      <c r="P44" s="2">
        <v>1</v>
      </c>
      <c r="Q44" s="2" t="s">
        <v>28</v>
      </c>
      <c r="R44" s="2">
        <v>1</v>
      </c>
      <c r="S44" s="2">
        <v>1</v>
      </c>
      <c r="T44" s="2" t="s">
        <v>16</v>
      </c>
      <c r="U44" s="2">
        <v>1</v>
      </c>
      <c r="V44" s="2">
        <f t="shared" si="13"/>
        <v>90</v>
      </c>
      <c r="W44" s="2">
        <f t="shared" si="14"/>
        <v>6</v>
      </c>
    </row>
    <row r="45" spans="1:23" ht="15.75" thickBot="1" x14ac:dyDescent="0.3">
      <c r="A45" s="3"/>
      <c r="B45" s="5" t="s">
        <v>49</v>
      </c>
      <c r="C45" s="2" t="s">
        <v>28</v>
      </c>
      <c r="D45" s="2"/>
      <c r="E45" s="2"/>
      <c r="F45" s="2"/>
      <c r="G45" s="2"/>
      <c r="H45" s="2"/>
      <c r="I45" s="2"/>
      <c r="J45" s="2">
        <v>2</v>
      </c>
      <c r="K45" s="2" t="s">
        <v>28</v>
      </c>
      <c r="L45" s="2">
        <v>1</v>
      </c>
      <c r="M45" s="2">
        <v>2</v>
      </c>
      <c r="N45" s="2" t="s">
        <v>28</v>
      </c>
      <c r="O45" s="2">
        <v>1</v>
      </c>
      <c r="P45" s="2">
        <v>2</v>
      </c>
      <c r="Q45" s="2" t="s">
        <v>28</v>
      </c>
      <c r="R45" s="2">
        <v>1</v>
      </c>
      <c r="S45" s="2">
        <v>2</v>
      </c>
      <c r="T45" s="2" t="s">
        <v>28</v>
      </c>
      <c r="U45" s="2">
        <v>1</v>
      </c>
      <c r="V45" s="2">
        <f t="shared" si="13"/>
        <v>120</v>
      </c>
      <c r="W45" s="2">
        <f t="shared" si="14"/>
        <v>4</v>
      </c>
    </row>
    <row r="46" spans="1:23" ht="15.75" thickBot="1" x14ac:dyDescent="0.3">
      <c r="A46" s="3"/>
      <c r="B46" s="5" t="s">
        <v>50</v>
      </c>
      <c r="C46" s="2" t="s">
        <v>22</v>
      </c>
      <c r="D46" s="2">
        <v>1</v>
      </c>
      <c r="E46" s="2" t="s">
        <v>31</v>
      </c>
      <c r="F46" s="2">
        <v>1</v>
      </c>
      <c r="G46" s="2">
        <v>1</v>
      </c>
      <c r="H46" s="2" t="s">
        <v>31</v>
      </c>
      <c r="I46" s="2">
        <v>1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>
        <f t="shared" si="13"/>
        <v>30</v>
      </c>
      <c r="W46" s="2">
        <f t="shared" si="14"/>
        <v>2</v>
      </c>
    </row>
    <row r="47" spans="1:23" ht="15.75" thickBot="1" x14ac:dyDescent="0.3">
      <c r="A47" s="3"/>
      <c r="B47" s="9" t="s">
        <v>38</v>
      </c>
      <c r="C47" s="10"/>
      <c r="D47" s="10">
        <f t="shared" ref="D47" si="15">SUM(D36:D46)</f>
        <v>12</v>
      </c>
      <c r="E47" s="10"/>
      <c r="F47" s="10">
        <f t="shared" ref="F47" si="16">SUM(F36:F46)</f>
        <v>13</v>
      </c>
      <c r="G47" s="10">
        <f t="shared" ref="G47" si="17">SUM(G36:G46)</f>
        <v>12</v>
      </c>
      <c r="H47" s="10"/>
      <c r="I47" s="10">
        <f t="shared" ref="I47" si="18">SUM(I36:I46)</f>
        <v>13</v>
      </c>
      <c r="J47" s="10">
        <f t="shared" ref="J47" si="19">SUM(J36:J46)</f>
        <v>10</v>
      </c>
      <c r="K47" s="10"/>
      <c r="L47" s="10">
        <f t="shared" ref="L47" si="20">SUM(L36:L46)</f>
        <v>12</v>
      </c>
      <c r="M47" s="10">
        <f t="shared" ref="M47" si="21">SUM(M36:M46)</f>
        <v>10</v>
      </c>
      <c r="N47" s="10"/>
      <c r="O47" s="10">
        <f t="shared" ref="O47" si="22">SUM(O36:O46)</f>
        <v>12</v>
      </c>
      <c r="P47" s="10">
        <f t="shared" ref="P47" si="23">SUM(P36:P46)</f>
        <v>9</v>
      </c>
      <c r="Q47" s="10"/>
      <c r="R47" s="10">
        <f t="shared" ref="R47:S47" si="24">SUM(R36:R46)</f>
        <v>12</v>
      </c>
      <c r="S47" s="10">
        <f t="shared" si="24"/>
        <v>9</v>
      </c>
      <c r="T47" s="10"/>
      <c r="U47" s="10">
        <f>SUM(U36:U46)</f>
        <v>12</v>
      </c>
      <c r="V47" s="10">
        <f>SUM(V36:V46)</f>
        <v>930</v>
      </c>
      <c r="W47" s="10">
        <f>SUM(W36:W46)</f>
        <v>74</v>
      </c>
    </row>
    <row r="48" spans="1:23" ht="15.75" customHeight="1" thickBot="1" x14ac:dyDescent="0.3">
      <c r="A48" s="101" t="s">
        <v>51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</row>
    <row r="49" spans="1:23" ht="15.75" thickBot="1" x14ac:dyDescent="0.3">
      <c r="A49" s="107" t="s">
        <v>1</v>
      </c>
      <c r="B49" s="107" t="s">
        <v>2</v>
      </c>
      <c r="C49" s="110" t="s">
        <v>3</v>
      </c>
      <c r="D49" s="114" t="s">
        <v>213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10" t="s">
        <v>10</v>
      </c>
      <c r="W49" s="110" t="s">
        <v>11</v>
      </c>
    </row>
    <row r="50" spans="1:23" ht="15.75" thickBot="1" x14ac:dyDescent="0.3">
      <c r="A50" s="108"/>
      <c r="B50" s="108"/>
      <c r="C50" s="111"/>
      <c r="D50" s="114" t="s">
        <v>209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6"/>
      <c r="V50" s="111"/>
      <c r="W50" s="111"/>
    </row>
    <row r="51" spans="1:23" ht="15.75" thickBot="1" x14ac:dyDescent="0.3">
      <c r="A51" s="108"/>
      <c r="B51" s="108"/>
      <c r="C51" s="111"/>
      <c r="D51" s="104" t="s">
        <v>4</v>
      </c>
      <c r="E51" s="105"/>
      <c r="F51" s="106"/>
      <c r="G51" s="104" t="s">
        <v>5</v>
      </c>
      <c r="H51" s="105"/>
      <c r="I51" s="106"/>
      <c r="J51" s="104" t="s">
        <v>6</v>
      </c>
      <c r="K51" s="105"/>
      <c r="L51" s="106"/>
      <c r="M51" s="104" t="s">
        <v>7</v>
      </c>
      <c r="N51" s="105"/>
      <c r="O51" s="106"/>
      <c r="P51" s="104" t="s">
        <v>8</v>
      </c>
      <c r="Q51" s="105"/>
      <c r="R51" s="106"/>
      <c r="S51" s="104" t="s">
        <v>9</v>
      </c>
      <c r="T51" s="105"/>
      <c r="U51" s="106"/>
      <c r="V51" s="111"/>
      <c r="W51" s="111"/>
    </row>
    <row r="52" spans="1:23" ht="15.75" thickBot="1" x14ac:dyDescent="0.3">
      <c r="A52" s="109"/>
      <c r="B52" s="109"/>
      <c r="C52" s="112"/>
      <c r="D52" s="2" t="s">
        <v>12</v>
      </c>
      <c r="E52" s="2" t="s">
        <v>13</v>
      </c>
      <c r="F52" s="2" t="s">
        <v>14</v>
      </c>
      <c r="G52" s="2" t="s">
        <v>12</v>
      </c>
      <c r="H52" s="2" t="s">
        <v>13</v>
      </c>
      <c r="I52" s="2" t="s">
        <v>14</v>
      </c>
      <c r="J52" s="2" t="s">
        <v>12</v>
      </c>
      <c r="K52" s="2" t="s">
        <v>13</v>
      </c>
      <c r="L52" s="2" t="s">
        <v>14</v>
      </c>
      <c r="M52" s="2" t="s">
        <v>12</v>
      </c>
      <c r="N52" s="2" t="s">
        <v>13</v>
      </c>
      <c r="O52" s="2" t="s">
        <v>14</v>
      </c>
      <c r="P52" s="2" t="s">
        <v>12</v>
      </c>
      <c r="Q52" s="2" t="s">
        <v>13</v>
      </c>
      <c r="R52" s="2" t="s">
        <v>14</v>
      </c>
      <c r="S52" s="2" t="s">
        <v>12</v>
      </c>
      <c r="T52" s="2" t="s">
        <v>13</v>
      </c>
      <c r="U52" s="27" t="s">
        <v>14</v>
      </c>
      <c r="V52" s="112"/>
      <c r="W52" s="112"/>
    </row>
    <row r="53" spans="1:23" ht="15.75" thickBot="1" x14ac:dyDescent="0.3">
      <c r="A53" s="3"/>
      <c r="B53" s="5" t="s">
        <v>52</v>
      </c>
      <c r="C53" s="2" t="s">
        <v>15</v>
      </c>
      <c r="D53" s="2">
        <v>4</v>
      </c>
      <c r="E53" s="2" t="s">
        <v>28</v>
      </c>
      <c r="F53" s="2">
        <v>2</v>
      </c>
      <c r="G53" s="2">
        <v>4</v>
      </c>
      <c r="H53" s="2" t="s">
        <v>28</v>
      </c>
      <c r="I53" s="2">
        <v>2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>
        <f t="shared" ref="V53:V65" si="25">(D53+G53+J53+M53+P53+S53)*15</f>
        <v>120</v>
      </c>
      <c r="W53" s="2">
        <f t="shared" ref="W53:W65" si="26">F53+I53+L53+O53+R53+U53</f>
        <v>4</v>
      </c>
    </row>
    <row r="54" spans="1:23" ht="15.75" thickBot="1" x14ac:dyDescent="0.3">
      <c r="A54" s="3"/>
      <c r="B54" s="5" t="s">
        <v>53</v>
      </c>
      <c r="C54" s="2" t="s">
        <v>15</v>
      </c>
      <c r="D54" s="2"/>
      <c r="E54" s="2"/>
      <c r="F54" s="2"/>
      <c r="G54" s="2"/>
      <c r="H54" s="2"/>
      <c r="I54" s="2"/>
      <c r="J54" s="2">
        <v>1</v>
      </c>
      <c r="K54" s="2" t="s">
        <v>28</v>
      </c>
      <c r="L54" s="2">
        <v>1</v>
      </c>
      <c r="M54" s="2">
        <v>1</v>
      </c>
      <c r="N54" s="2" t="s">
        <v>28</v>
      </c>
      <c r="O54" s="2">
        <v>1</v>
      </c>
      <c r="P54" s="2"/>
      <c r="Q54" s="2"/>
      <c r="R54" s="2"/>
      <c r="S54" s="2"/>
      <c r="T54" s="2"/>
      <c r="U54" s="2"/>
      <c r="V54" s="2">
        <f t="shared" si="25"/>
        <v>30</v>
      </c>
      <c r="W54" s="2">
        <f t="shared" si="26"/>
        <v>2</v>
      </c>
    </row>
    <row r="55" spans="1:23" ht="15.75" thickBot="1" x14ac:dyDescent="0.3">
      <c r="A55" s="3"/>
      <c r="B55" s="5" t="s">
        <v>54</v>
      </c>
      <c r="C55" s="2" t="s">
        <v>22</v>
      </c>
      <c r="D55" s="2">
        <v>1</v>
      </c>
      <c r="E55" s="2" t="s">
        <v>28</v>
      </c>
      <c r="F55" s="2">
        <v>1</v>
      </c>
      <c r="G55" s="2">
        <v>1</v>
      </c>
      <c r="H55" s="2" t="s">
        <v>28</v>
      </c>
      <c r="I55" s="2">
        <v>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>
        <f t="shared" si="25"/>
        <v>30</v>
      </c>
      <c r="W55" s="2">
        <f t="shared" si="26"/>
        <v>2</v>
      </c>
    </row>
    <row r="56" spans="1:23" ht="15.75" thickBot="1" x14ac:dyDescent="0.3">
      <c r="A56" s="3"/>
      <c r="B56" s="5" t="s">
        <v>55</v>
      </c>
      <c r="C56" s="2" t="s">
        <v>56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>
        <v>2</v>
      </c>
      <c r="Q56" s="2" t="s">
        <v>28</v>
      </c>
      <c r="R56" s="2">
        <v>1</v>
      </c>
      <c r="S56" s="2">
        <v>2</v>
      </c>
      <c r="T56" s="2" t="s">
        <v>16</v>
      </c>
      <c r="U56" s="2">
        <v>1</v>
      </c>
      <c r="V56" s="2">
        <f t="shared" si="25"/>
        <v>60</v>
      </c>
      <c r="W56" s="2">
        <f t="shared" si="26"/>
        <v>2</v>
      </c>
    </row>
    <row r="57" spans="1:23" ht="15.75" thickBot="1" x14ac:dyDescent="0.3">
      <c r="A57" s="3"/>
      <c r="B57" s="5" t="s">
        <v>57</v>
      </c>
      <c r="C57" s="2" t="s">
        <v>22</v>
      </c>
      <c r="D57" s="2"/>
      <c r="E57" s="2"/>
      <c r="F57" s="2"/>
      <c r="G57" s="2"/>
      <c r="H57" s="2"/>
      <c r="I57" s="2"/>
      <c r="J57" s="2">
        <v>1</v>
      </c>
      <c r="K57" s="2" t="s">
        <v>28</v>
      </c>
      <c r="L57" s="2">
        <v>1</v>
      </c>
      <c r="M57" s="2">
        <v>1</v>
      </c>
      <c r="N57" s="2" t="s">
        <v>28</v>
      </c>
      <c r="O57" s="2">
        <v>1</v>
      </c>
      <c r="P57" s="2"/>
      <c r="Q57" s="2"/>
      <c r="R57" s="2"/>
      <c r="S57" s="2"/>
      <c r="T57" s="2"/>
      <c r="U57" s="2"/>
      <c r="V57" s="2">
        <f t="shared" si="25"/>
        <v>30</v>
      </c>
      <c r="W57" s="2">
        <f t="shared" si="26"/>
        <v>2</v>
      </c>
    </row>
    <row r="58" spans="1:23" ht="15.75" thickBot="1" x14ac:dyDescent="0.3">
      <c r="A58" s="3"/>
      <c r="B58" s="4" t="s">
        <v>58</v>
      </c>
      <c r="C58" s="2" t="s">
        <v>22</v>
      </c>
      <c r="D58" s="104" t="s">
        <v>59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6"/>
      <c r="V58" s="2"/>
      <c r="W58" s="2">
        <v>0</v>
      </c>
    </row>
    <row r="59" spans="1:23" ht="15.75" thickBot="1" x14ac:dyDescent="0.3">
      <c r="A59" s="7"/>
      <c r="B59" s="6" t="s">
        <v>60</v>
      </c>
      <c r="C59" s="2" t="s">
        <v>22</v>
      </c>
      <c r="D59" s="2"/>
      <c r="E59" s="2"/>
      <c r="F59" s="2"/>
      <c r="G59" s="2"/>
      <c r="H59" s="2"/>
      <c r="I59" s="2"/>
      <c r="J59" s="2">
        <v>2</v>
      </c>
      <c r="K59" s="2" t="s">
        <v>31</v>
      </c>
      <c r="L59" s="2">
        <v>1</v>
      </c>
      <c r="M59" s="2">
        <v>2</v>
      </c>
      <c r="N59" s="2" t="s">
        <v>31</v>
      </c>
      <c r="O59" s="2">
        <v>1</v>
      </c>
      <c r="P59" s="2">
        <v>2</v>
      </c>
      <c r="Q59" s="2" t="s">
        <v>31</v>
      </c>
      <c r="R59" s="2">
        <v>1</v>
      </c>
      <c r="S59" s="2">
        <v>2</v>
      </c>
      <c r="T59" s="2" t="s">
        <v>31</v>
      </c>
      <c r="U59" s="2">
        <v>1</v>
      </c>
      <c r="V59" s="2">
        <f t="shared" si="25"/>
        <v>120</v>
      </c>
      <c r="W59" s="2">
        <f t="shared" si="26"/>
        <v>4</v>
      </c>
    </row>
    <row r="60" spans="1:23" ht="35.25" thickBot="1" x14ac:dyDescent="0.3">
      <c r="A60" s="3"/>
      <c r="B60" s="6" t="s">
        <v>61</v>
      </c>
      <c r="C60" s="2" t="s">
        <v>15</v>
      </c>
      <c r="D60" s="2">
        <v>2</v>
      </c>
      <c r="E60" s="2" t="s">
        <v>16</v>
      </c>
      <c r="F60" s="2">
        <v>1</v>
      </c>
      <c r="G60" s="2">
        <v>2</v>
      </c>
      <c r="H60" s="2" t="s">
        <v>16</v>
      </c>
      <c r="I60" s="2">
        <v>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>
        <f t="shared" si="25"/>
        <v>60</v>
      </c>
      <c r="W60" s="2">
        <f t="shared" si="26"/>
        <v>2</v>
      </c>
    </row>
    <row r="61" spans="1:23" ht="15.75" thickBot="1" x14ac:dyDescent="0.3">
      <c r="A61" s="3"/>
      <c r="B61" s="4" t="s">
        <v>62</v>
      </c>
      <c r="C61" s="2" t="s">
        <v>15</v>
      </c>
      <c r="D61" s="2"/>
      <c r="E61" s="2"/>
      <c r="F61" s="2"/>
      <c r="G61" s="2"/>
      <c r="H61" s="2"/>
      <c r="I61" s="2"/>
      <c r="J61" s="2">
        <v>2</v>
      </c>
      <c r="K61" s="2" t="s">
        <v>31</v>
      </c>
      <c r="L61" s="2">
        <v>1</v>
      </c>
      <c r="M61" s="2">
        <v>2</v>
      </c>
      <c r="N61" s="2" t="s">
        <v>31</v>
      </c>
      <c r="O61" s="2">
        <v>1</v>
      </c>
      <c r="P61" s="2"/>
      <c r="Q61" s="2"/>
      <c r="R61" s="2"/>
      <c r="S61" s="2"/>
      <c r="T61" s="2"/>
      <c r="U61" s="2"/>
      <c r="V61" s="2">
        <f t="shared" si="25"/>
        <v>60</v>
      </c>
      <c r="W61" s="2">
        <f t="shared" si="26"/>
        <v>2</v>
      </c>
    </row>
    <row r="62" spans="1:23" ht="24" thickBot="1" x14ac:dyDescent="0.3">
      <c r="A62" s="47"/>
      <c r="B62" s="4" t="s">
        <v>217</v>
      </c>
      <c r="C62" s="2" t="s">
        <v>15</v>
      </c>
      <c r="D62" s="2">
        <v>2</v>
      </c>
      <c r="E62" s="2" t="s">
        <v>16</v>
      </c>
      <c r="F62" s="2">
        <v>2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>
        <f t="shared" si="25"/>
        <v>30</v>
      </c>
      <c r="W62" s="2">
        <f t="shared" si="26"/>
        <v>2</v>
      </c>
    </row>
    <row r="63" spans="1:23" ht="24" thickBot="1" x14ac:dyDescent="0.3">
      <c r="A63" s="47"/>
      <c r="B63" s="4" t="s">
        <v>218</v>
      </c>
      <c r="C63" s="2" t="s">
        <v>15</v>
      </c>
      <c r="D63" s="2"/>
      <c r="E63" s="2"/>
      <c r="F63" s="2"/>
      <c r="G63" s="2">
        <v>2</v>
      </c>
      <c r="H63" s="2" t="s">
        <v>16</v>
      </c>
      <c r="I63" s="2">
        <v>2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>
        <f t="shared" si="25"/>
        <v>30</v>
      </c>
      <c r="W63" s="2">
        <f t="shared" si="26"/>
        <v>2</v>
      </c>
    </row>
    <row r="64" spans="1:23" ht="24" thickBot="1" x14ac:dyDescent="0.3">
      <c r="A64" s="47"/>
      <c r="B64" s="4" t="s">
        <v>219</v>
      </c>
      <c r="C64" s="2" t="s">
        <v>22</v>
      </c>
      <c r="D64" s="2"/>
      <c r="E64" s="2"/>
      <c r="F64" s="2"/>
      <c r="G64" s="2"/>
      <c r="H64" s="2"/>
      <c r="I64" s="2"/>
      <c r="J64" s="2">
        <v>2</v>
      </c>
      <c r="K64" s="2" t="s">
        <v>28</v>
      </c>
      <c r="L64" s="2">
        <v>2</v>
      </c>
      <c r="M64" s="2"/>
      <c r="N64" s="2"/>
      <c r="O64" s="2"/>
      <c r="P64" s="2"/>
      <c r="Q64" s="2"/>
      <c r="R64" s="2"/>
      <c r="S64" s="2"/>
      <c r="T64" s="2"/>
      <c r="U64" s="2"/>
      <c r="V64" s="2">
        <f t="shared" si="25"/>
        <v>30</v>
      </c>
      <c r="W64" s="2">
        <f t="shared" si="26"/>
        <v>2</v>
      </c>
    </row>
    <row r="65" spans="1:23" ht="24" thickBot="1" x14ac:dyDescent="0.3">
      <c r="A65" s="47"/>
      <c r="B65" s="4" t="s">
        <v>220</v>
      </c>
      <c r="C65" s="2" t="s">
        <v>22</v>
      </c>
      <c r="D65" s="2"/>
      <c r="E65" s="2"/>
      <c r="F65" s="2"/>
      <c r="G65" s="2"/>
      <c r="H65" s="2"/>
      <c r="I65" s="2"/>
      <c r="J65" s="2"/>
      <c r="K65" s="2"/>
      <c r="L65" s="5"/>
      <c r="M65" s="2">
        <v>2</v>
      </c>
      <c r="N65" s="2" t="s">
        <v>28</v>
      </c>
      <c r="O65" s="2">
        <v>3</v>
      </c>
      <c r="P65" s="2"/>
      <c r="Q65" s="2"/>
      <c r="R65" s="2"/>
      <c r="S65" s="2"/>
      <c r="T65" s="2"/>
      <c r="U65" s="2"/>
      <c r="V65" s="2">
        <f t="shared" si="25"/>
        <v>30</v>
      </c>
      <c r="W65" s="2">
        <f t="shared" si="26"/>
        <v>3</v>
      </c>
    </row>
    <row r="66" spans="1:23" ht="15.75" thickBot="1" x14ac:dyDescent="0.3">
      <c r="A66" s="157" t="s">
        <v>26</v>
      </c>
      <c r="B66" s="158"/>
      <c r="C66" s="10"/>
      <c r="D66" s="10">
        <f t="shared" ref="D66:S66" si="27">D53+D54+D55+D56+D57+D59+D60+D61+D62+D63+D64+D65</f>
        <v>9</v>
      </c>
      <c r="E66" s="10"/>
      <c r="F66" s="10">
        <f t="shared" si="27"/>
        <v>6</v>
      </c>
      <c r="G66" s="10">
        <f t="shared" si="27"/>
        <v>9</v>
      </c>
      <c r="H66" s="10"/>
      <c r="I66" s="10">
        <f t="shared" si="27"/>
        <v>6</v>
      </c>
      <c r="J66" s="10">
        <f t="shared" si="27"/>
        <v>8</v>
      </c>
      <c r="K66" s="10"/>
      <c r="L66" s="10">
        <f t="shared" si="27"/>
        <v>6</v>
      </c>
      <c r="M66" s="10">
        <f t="shared" si="27"/>
        <v>8</v>
      </c>
      <c r="N66" s="10"/>
      <c r="O66" s="10">
        <f t="shared" si="27"/>
        <v>7</v>
      </c>
      <c r="P66" s="10">
        <f t="shared" si="27"/>
        <v>4</v>
      </c>
      <c r="Q66" s="10"/>
      <c r="R66" s="10">
        <f t="shared" si="27"/>
        <v>2</v>
      </c>
      <c r="S66" s="10">
        <f t="shared" si="27"/>
        <v>4</v>
      </c>
      <c r="T66" s="10"/>
      <c r="U66" s="10">
        <f>U53+U54+U55+U56+U57+U59+U60+U61+U62+U63+U64+U65</f>
        <v>2</v>
      </c>
      <c r="V66" s="10">
        <f>SUM(V53:V65)</f>
        <v>630</v>
      </c>
      <c r="W66" s="10">
        <f>SUM(W53:W65)</f>
        <v>29</v>
      </c>
    </row>
    <row r="67" spans="1:23" x14ac:dyDescent="0.25">
      <c r="A67" s="1"/>
    </row>
    <row r="68" spans="1:23" x14ac:dyDescent="0.25">
      <c r="A68" s="14" t="s">
        <v>68</v>
      </c>
      <c r="B68" s="14"/>
      <c r="C68" s="17" t="s">
        <v>69</v>
      </c>
      <c r="D68" s="1" t="s">
        <v>69</v>
      </c>
      <c r="E68" s="1" t="s">
        <v>69</v>
      </c>
      <c r="F68" s="1" t="s">
        <v>69</v>
      </c>
    </row>
    <row r="69" spans="1:23" x14ac:dyDescent="0.25">
      <c r="A69" s="11" t="s">
        <v>70</v>
      </c>
      <c r="K69" s="30"/>
      <c r="M69" s="46"/>
    </row>
    <row r="70" spans="1:23" x14ac:dyDescent="0.25">
      <c r="A70" s="15" t="s">
        <v>72</v>
      </c>
      <c r="B70" s="15" t="s">
        <v>73</v>
      </c>
      <c r="D70" s="14" t="s">
        <v>93</v>
      </c>
      <c r="E70" s="14" t="s">
        <v>94</v>
      </c>
      <c r="K70" s="30"/>
      <c r="M70" s="46"/>
    </row>
    <row r="71" spans="1:23" x14ac:dyDescent="0.25">
      <c r="A71" s="1" t="s">
        <v>75</v>
      </c>
      <c r="B71" s="15" t="s">
        <v>74</v>
      </c>
      <c r="D71" s="14" t="s">
        <v>71</v>
      </c>
      <c r="E71" s="14"/>
      <c r="K71" s="30"/>
      <c r="M71" s="46"/>
    </row>
    <row r="72" spans="1:23" x14ac:dyDescent="0.25">
      <c r="A72" s="1" t="s">
        <v>76</v>
      </c>
      <c r="B72" s="15" t="s">
        <v>77</v>
      </c>
      <c r="D72" s="14" t="s">
        <v>22</v>
      </c>
      <c r="E72" s="14" t="s">
        <v>82</v>
      </c>
    </row>
    <row r="73" spans="1:23" x14ac:dyDescent="0.25">
      <c r="A73" s="15" t="s">
        <v>79</v>
      </c>
      <c r="B73" s="15" t="s">
        <v>78</v>
      </c>
      <c r="D73" s="14" t="s">
        <v>83</v>
      </c>
      <c r="E73" s="14" t="s">
        <v>84</v>
      </c>
    </row>
    <row r="74" spans="1:23" x14ac:dyDescent="0.25">
      <c r="A74" s="15" t="s">
        <v>87</v>
      </c>
      <c r="B74" s="15" t="s">
        <v>88</v>
      </c>
      <c r="D74" s="14" t="s">
        <v>80</v>
      </c>
      <c r="E74" s="14" t="s">
        <v>81</v>
      </c>
    </row>
    <row r="75" spans="1:23" ht="23.25" x14ac:dyDescent="0.25">
      <c r="A75" s="1" t="s">
        <v>89</v>
      </c>
      <c r="B75" s="15" t="s">
        <v>90</v>
      </c>
      <c r="D75" s="14" t="s">
        <v>85</v>
      </c>
      <c r="E75" s="14" t="s">
        <v>86</v>
      </c>
    </row>
    <row r="76" spans="1:23" x14ac:dyDescent="0.25">
      <c r="A76" s="1" t="s">
        <v>91</v>
      </c>
      <c r="B76" s="15" t="s">
        <v>92</v>
      </c>
    </row>
    <row r="77" spans="1:23" x14ac:dyDescent="0.25">
      <c r="A77" s="99"/>
    </row>
  </sheetData>
  <sheetProtection algorithmName="SHA-512" hashValue="bQ7VfUcZsxyb+BoCjUU5zxJ7PdGsfAh8/QRV/XfwBr9H9ECpFmKL9mEWHFtIpNNY9oJ1C1awsfURM69cWuF9WA==" saltValue="pD9aDchPahzR6qRx2GkCBw==" spinCount="100000" sheet="1" objects="1" scenarios="1"/>
  <mergeCells count="59">
    <mergeCell ref="A1:W1"/>
    <mergeCell ref="A2:W2"/>
    <mergeCell ref="V3:V6"/>
    <mergeCell ref="W3:W6"/>
    <mergeCell ref="D4:U4"/>
    <mergeCell ref="D58:U58"/>
    <mergeCell ref="A66:B66"/>
    <mergeCell ref="M5:O5"/>
    <mergeCell ref="P5:R5"/>
    <mergeCell ref="S5:U5"/>
    <mergeCell ref="D5:F5"/>
    <mergeCell ref="G5:I5"/>
    <mergeCell ref="J5:L5"/>
    <mergeCell ref="A3:A6"/>
    <mergeCell ref="B3:B6"/>
    <mergeCell ref="C3:C6"/>
    <mergeCell ref="D3:U3"/>
    <mergeCell ref="A16:W16"/>
    <mergeCell ref="A17:A20"/>
    <mergeCell ref="B17:B20"/>
    <mergeCell ref="C17:C20"/>
    <mergeCell ref="V17:V20"/>
    <mergeCell ref="W17:W20"/>
    <mergeCell ref="D18:U18"/>
    <mergeCell ref="D19:F19"/>
    <mergeCell ref="G19:I19"/>
    <mergeCell ref="J19:L19"/>
    <mergeCell ref="M19:O19"/>
    <mergeCell ref="P19:R19"/>
    <mergeCell ref="S19:U19"/>
    <mergeCell ref="D17:U17"/>
    <mergeCell ref="A31:W31"/>
    <mergeCell ref="A32:A35"/>
    <mergeCell ref="B32:B35"/>
    <mergeCell ref="C32:C35"/>
    <mergeCell ref="D32:U32"/>
    <mergeCell ref="V32:V35"/>
    <mergeCell ref="W32:W35"/>
    <mergeCell ref="D33:U33"/>
    <mergeCell ref="D34:F34"/>
    <mergeCell ref="G34:I34"/>
    <mergeCell ref="J34:L34"/>
    <mergeCell ref="M34:O34"/>
    <mergeCell ref="P34:R34"/>
    <mergeCell ref="S34:U34"/>
    <mergeCell ref="A48:W48"/>
    <mergeCell ref="A49:A52"/>
    <mergeCell ref="B49:B52"/>
    <mergeCell ref="C49:C52"/>
    <mergeCell ref="D49:U49"/>
    <mergeCell ref="V49:V52"/>
    <mergeCell ref="W49:W52"/>
    <mergeCell ref="D50:U50"/>
    <mergeCell ref="D51:F51"/>
    <mergeCell ref="G51:I51"/>
    <mergeCell ref="J51:L51"/>
    <mergeCell ref="M51:O51"/>
    <mergeCell ref="P51:R51"/>
    <mergeCell ref="S51:U51"/>
  </mergeCells>
  <pageMargins left="0.23622047244094491" right="0.35433070866141736" top="0.74803149606299213" bottom="0.51181102362204722" header="0.31496062992125984" footer="0.31496062992125984"/>
  <pageSetup paperSize="9" scale="80" orientation="landscape" r:id="rId1"/>
  <rowBreaks count="2" manualBreakCount="2">
    <brk id="39" max="22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81"/>
  <sheetViews>
    <sheetView showGridLines="0" view="pageBreakPreview" zoomScaleNormal="100" zoomScaleSheetLayoutView="100" workbookViewId="0">
      <selection activeCell="M44" sqref="M44"/>
    </sheetView>
  </sheetViews>
  <sheetFormatPr defaultRowHeight="15" x14ac:dyDescent="0.25"/>
  <cols>
    <col min="1" max="1" width="11.42578125" customWidth="1"/>
    <col min="2" max="2" width="21.42578125" customWidth="1"/>
    <col min="3" max="3" width="7.140625" style="45" bestFit="1" customWidth="1"/>
    <col min="4" max="21" width="6.28515625" customWidth="1"/>
    <col min="22" max="22" width="7.140625" customWidth="1"/>
    <col min="23" max="23" width="7.5703125" customWidth="1"/>
  </cols>
  <sheetData>
    <row r="1" spans="1:23" ht="15.75" thickBot="1" x14ac:dyDescent="0.3">
      <c r="A1" s="123" t="s">
        <v>288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ht="15.75" thickBot="1" x14ac:dyDescent="0.3">
      <c r="A2" s="101" t="s">
        <v>125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</row>
    <row r="3" spans="1:23" ht="15.75" thickBot="1" x14ac:dyDescent="0.3">
      <c r="A3" s="107" t="s">
        <v>1</v>
      </c>
      <c r="B3" s="107" t="s">
        <v>2</v>
      </c>
      <c r="C3" s="110" t="s">
        <v>3</v>
      </c>
      <c r="D3" s="114" t="s">
        <v>210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110" t="s">
        <v>10</v>
      </c>
      <c r="W3" s="110" t="s">
        <v>11</v>
      </c>
    </row>
    <row r="4" spans="1:23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3" ht="15.75" thickBot="1" x14ac:dyDescent="0.3">
      <c r="A5" s="108"/>
      <c r="B5" s="108"/>
      <c r="C5" s="111"/>
      <c r="D5" s="105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5"/>
      <c r="V5" s="111"/>
      <c r="W5" s="111"/>
    </row>
    <row r="6" spans="1:23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3" ht="15.75" thickBot="1" x14ac:dyDescent="0.3">
      <c r="A7" s="47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3" ht="24" thickBot="1" x14ac:dyDescent="0.3">
      <c r="A8" s="47"/>
      <c r="B8" s="4" t="s">
        <v>17</v>
      </c>
      <c r="C8" s="2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3"/>
      <c r="V8" s="2">
        <f t="shared" ref="V8:V14" si="0">(D8+G8+J8+M8+P8+S8)*15</f>
        <v>0</v>
      </c>
      <c r="W8" s="2">
        <f t="shared" ref="W8:W14" si="1">F8+I8+L8+O8+R8+U8</f>
        <v>0</v>
      </c>
    </row>
    <row r="9" spans="1:23" ht="15.75" thickBot="1" x14ac:dyDescent="0.3">
      <c r="A9" s="47"/>
      <c r="B9" s="4" t="s">
        <v>18</v>
      </c>
      <c r="C9" s="2" t="s">
        <v>15</v>
      </c>
      <c r="D9" s="2"/>
      <c r="E9" s="2"/>
      <c r="F9" s="2"/>
      <c r="G9" s="2"/>
      <c r="H9" s="2"/>
      <c r="I9" s="2"/>
      <c r="J9" s="2">
        <v>1</v>
      </c>
      <c r="K9" s="2" t="s">
        <v>16</v>
      </c>
      <c r="L9" s="2">
        <v>1</v>
      </c>
      <c r="M9" s="2">
        <v>1</v>
      </c>
      <c r="N9" s="2" t="s">
        <v>16</v>
      </c>
      <c r="O9" s="2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 t="shared" si="1"/>
        <v>2</v>
      </c>
    </row>
    <row r="10" spans="1:23" ht="15.75" thickBot="1" x14ac:dyDescent="0.3">
      <c r="A10" s="47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5"/>
      <c r="K10" s="5"/>
      <c r="L10" s="5"/>
      <c r="M10" s="2"/>
      <c r="N10" s="2"/>
      <c r="O10" s="2"/>
      <c r="P10" s="2"/>
      <c r="Q10" s="2"/>
      <c r="R10" s="2"/>
      <c r="S10" s="2"/>
      <c r="T10" s="2"/>
      <c r="U10" s="2"/>
      <c r="V10" s="2">
        <f>(D10+G10+J10+M10+P10+S10)*15</f>
        <v>30</v>
      </c>
      <c r="W10" s="2">
        <f t="shared" si="1"/>
        <v>2</v>
      </c>
    </row>
    <row r="11" spans="1:23" ht="15.75" thickBot="1" x14ac:dyDescent="0.3">
      <c r="A11" s="47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3" ht="15.75" thickBot="1" x14ac:dyDescent="0.3">
      <c r="A12" s="47"/>
      <c r="B12" s="4" t="s">
        <v>21</v>
      </c>
      <c r="C12" s="2" t="s">
        <v>22</v>
      </c>
      <c r="D12" s="2">
        <v>1</v>
      </c>
      <c r="E12" s="2" t="s">
        <v>23</v>
      </c>
      <c r="F12" s="2"/>
      <c r="G12" s="2">
        <v>1</v>
      </c>
      <c r="H12" s="2" t="s">
        <v>23</v>
      </c>
      <c r="I12" s="2"/>
      <c r="J12" s="2">
        <v>1</v>
      </c>
      <c r="K12" s="2" t="s">
        <v>23</v>
      </c>
      <c r="L12" s="2"/>
      <c r="M12" s="2">
        <v>1</v>
      </c>
      <c r="N12" s="2" t="s">
        <v>23</v>
      </c>
      <c r="O12" s="2"/>
      <c r="P12" s="2">
        <v>1</v>
      </c>
      <c r="Q12" s="2" t="s">
        <v>23</v>
      </c>
      <c r="R12" s="2"/>
      <c r="S12" s="2"/>
      <c r="T12" s="2"/>
      <c r="U12" s="2"/>
      <c r="V12" s="2">
        <f t="shared" si="0"/>
        <v>75</v>
      </c>
      <c r="W12" s="2">
        <f t="shared" si="1"/>
        <v>0</v>
      </c>
    </row>
    <row r="13" spans="1:23" ht="24" thickBot="1" x14ac:dyDescent="0.3">
      <c r="A13" s="47"/>
      <c r="B13" s="4" t="s">
        <v>24</v>
      </c>
      <c r="C13" s="73" t="s">
        <v>23</v>
      </c>
      <c r="D13" s="73"/>
      <c r="E13" s="73" t="s">
        <v>23</v>
      </c>
      <c r="F13" s="73">
        <v>0</v>
      </c>
      <c r="G13" s="73"/>
      <c r="H13" s="73" t="s">
        <v>23</v>
      </c>
      <c r="I13" s="73">
        <v>0</v>
      </c>
      <c r="J13" s="73"/>
      <c r="K13" s="73" t="s">
        <v>23</v>
      </c>
      <c r="L13" s="73">
        <v>0</v>
      </c>
      <c r="M13" s="73"/>
      <c r="N13" s="73" t="s">
        <v>23</v>
      </c>
      <c r="O13" s="73">
        <v>0</v>
      </c>
      <c r="P13" s="73"/>
      <c r="Q13" s="73" t="s">
        <v>23</v>
      </c>
      <c r="R13" s="73">
        <v>0</v>
      </c>
      <c r="S13" s="73"/>
      <c r="T13" s="73" t="s">
        <v>23</v>
      </c>
      <c r="U13" s="73">
        <v>0</v>
      </c>
      <c r="V13" s="73">
        <f t="shared" si="0"/>
        <v>0</v>
      </c>
      <c r="W13" s="73">
        <f t="shared" si="1"/>
        <v>0</v>
      </c>
    </row>
    <row r="14" spans="1:23" ht="24" thickBot="1" x14ac:dyDescent="0.3">
      <c r="A14" s="47"/>
      <c r="B14" s="6" t="s">
        <v>25</v>
      </c>
      <c r="C14" s="2" t="s">
        <v>15</v>
      </c>
      <c r="D14" s="2"/>
      <c r="E14" s="2"/>
      <c r="F14" s="2"/>
      <c r="G14" s="2"/>
      <c r="H14" s="2"/>
      <c r="I14" s="2"/>
      <c r="J14" s="2">
        <v>2</v>
      </c>
      <c r="K14" s="2" t="s">
        <v>16</v>
      </c>
      <c r="L14" s="2">
        <v>2</v>
      </c>
      <c r="M14" s="2">
        <v>2</v>
      </c>
      <c r="N14" s="2" t="s">
        <v>16</v>
      </c>
      <c r="O14" s="2">
        <v>2</v>
      </c>
      <c r="P14" s="2"/>
      <c r="Q14" s="2"/>
      <c r="R14" s="2"/>
      <c r="S14" s="2"/>
      <c r="T14" s="2"/>
      <c r="U14" s="2"/>
      <c r="V14" s="2">
        <f t="shared" si="0"/>
        <v>60</v>
      </c>
      <c r="W14" s="2">
        <f t="shared" si="1"/>
        <v>4</v>
      </c>
    </row>
    <row r="15" spans="1:23" ht="15.75" thickBot="1" x14ac:dyDescent="0.3">
      <c r="A15" s="7"/>
      <c r="B15" s="8" t="s">
        <v>26</v>
      </c>
      <c r="C15" s="10"/>
      <c r="D15" s="10">
        <f t="shared" ref="D15:S15" si="2">SUM(D7:D14)</f>
        <v>6</v>
      </c>
      <c r="E15" s="10"/>
      <c r="F15" s="10">
        <f t="shared" si="2"/>
        <v>5</v>
      </c>
      <c r="G15" s="10">
        <f t="shared" si="2"/>
        <v>6</v>
      </c>
      <c r="H15" s="10"/>
      <c r="I15" s="10">
        <f t="shared" si="2"/>
        <v>5</v>
      </c>
      <c r="J15" s="10">
        <f t="shared" si="2"/>
        <v>7</v>
      </c>
      <c r="K15" s="10"/>
      <c r="L15" s="10">
        <f t="shared" si="2"/>
        <v>6</v>
      </c>
      <c r="M15" s="10">
        <f t="shared" si="2"/>
        <v>7</v>
      </c>
      <c r="N15" s="10"/>
      <c r="O15" s="10">
        <f t="shared" si="2"/>
        <v>6</v>
      </c>
      <c r="P15" s="10">
        <f t="shared" si="2"/>
        <v>4</v>
      </c>
      <c r="Q15" s="10"/>
      <c r="R15" s="10">
        <f t="shared" si="2"/>
        <v>3</v>
      </c>
      <c r="S15" s="10">
        <f t="shared" si="2"/>
        <v>3</v>
      </c>
      <c r="T15" s="10"/>
      <c r="U15" s="10">
        <f>SUM(U7:U14)</f>
        <v>3</v>
      </c>
      <c r="V15" s="10">
        <f>SUM(V7:V14)</f>
        <v>495</v>
      </c>
      <c r="W15" s="10">
        <f>SUM(W7:W14)</f>
        <v>28</v>
      </c>
    </row>
    <row r="16" spans="1:23" ht="15.75" thickBot="1" x14ac:dyDescent="0.3">
      <c r="A16" s="101" t="s">
        <v>123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3"/>
    </row>
    <row r="17" spans="1:23" ht="15.75" thickBot="1" x14ac:dyDescent="0.3">
      <c r="A17" s="107" t="s">
        <v>1</v>
      </c>
      <c r="B17" s="107" t="s">
        <v>2</v>
      </c>
      <c r="C17" s="110" t="s">
        <v>3</v>
      </c>
      <c r="D17" s="114" t="s">
        <v>210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6"/>
      <c r="V17" s="110" t="s">
        <v>10</v>
      </c>
      <c r="W17" s="110" t="s">
        <v>11</v>
      </c>
    </row>
    <row r="18" spans="1:23" ht="15.75" thickBot="1" x14ac:dyDescent="0.3">
      <c r="A18" s="108"/>
      <c r="B18" s="108"/>
      <c r="C18" s="111"/>
      <c r="D18" s="114" t="s">
        <v>209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V18" s="111"/>
      <c r="W18" s="111"/>
    </row>
    <row r="19" spans="1:23" ht="15.75" thickBot="1" x14ac:dyDescent="0.3">
      <c r="A19" s="108"/>
      <c r="B19" s="108"/>
      <c r="C19" s="111"/>
      <c r="D19" s="105" t="s">
        <v>4</v>
      </c>
      <c r="E19" s="105"/>
      <c r="F19" s="106"/>
      <c r="G19" s="104" t="s">
        <v>5</v>
      </c>
      <c r="H19" s="105"/>
      <c r="I19" s="106"/>
      <c r="J19" s="104" t="s">
        <v>6</v>
      </c>
      <c r="K19" s="105"/>
      <c r="L19" s="106"/>
      <c r="M19" s="104" t="s">
        <v>7</v>
      </c>
      <c r="N19" s="105"/>
      <c r="O19" s="106"/>
      <c r="P19" s="104" t="s">
        <v>8</v>
      </c>
      <c r="Q19" s="105"/>
      <c r="R19" s="106"/>
      <c r="S19" s="104" t="s">
        <v>9</v>
      </c>
      <c r="T19" s="105"/>
      <c r="U19" s="105"/>
      <c r="V19" s="111"/>
      <c r="W19" s="111"/>
    </row>
    <row r="20" spans="1:23" ht="15.75" thickBot="1" x14ac:dyDescent="0.3">
      <c r="A20" s="109"/>
      <c r="B20" s="109"/>
      <c r="C20" s="112"/>
      <c r="D20" s="2" t="s">
        <v>12</v>
      </c>
      <c r="E20" s="2" t="s">
        <v>13</v>
      </c>
      <c r="F20" s="2" t="s">
        <v>14</v>
      </c>
      <c r="G20" s="2" t="s">
        <v>12</v>
      </c>
      <c r="H20" s="2" t="s">
        <v>13</v>
      </c>
      <c r="I20" s="2" t="s">
        <v>14</v>
      </c>
      <c r="J20" s="2" t="s">
        <v>12</v>
      </c>
      <c r="K20" s="2" t="s">
        <v>13</v>
      </c>
      <c r="L20" s="2" t="s">
        <v>14</v>
      </c>
      <c r="M20" s="2" t="s">
        <v>12</v>
      </c>
      <c r="N20" s="2" t="s">
        <v>13</v>
      </c>
      <c r="O20" s="2" t="s">
        <v>14</v>
      </c>
      <c r="P20" s="2" t="s">
        <v>12</v>
      </c>
      <c r="Q20" s="2" t="s">
        <v>13</v>
      </c>
      <c r="R20" s="2" t="s">
        <v>14</v>
      </c>
      <c r="S20" s="2" t="s">
        <v>12</v>
      </c>
      <c r="T20" s="2" t="s">
        <v>13</v>
      </c>
      <c r="U20" s="27" t="s">
        <v>14</v>
      </c>
      <c r="V20" s="112"/>
      <c r="W20" s="112"/>
    </row>
    <row r="21" spans="1:23" ht="15.75" thickBot="1" x14ac:dyDescent="0.3">
      <c r="A21" s="47"/>
      <c r="B21" s="8" t="s">
        <v>27</v>
      </c>
      <c r="C21" s="10" t="s">
        <v>22</v>
      </c>
      <c r="D21" s="10">
        <v>2</v>
      </c>
      <c r="E21" s="10" t="s">
        <v>28</v>
      </c>
      <c r="F21" s="10">
        <v>4</v>
      </c>
      <c r="G21" s="10">
        <v>2</v>
      </c>
      <c r="H21" s="10" t="s">
        <v>16</v>
      </c>
      <c r="I21" s="10">
        <v>4</v>
      </c>
      <c r="J21" s="10">
        <v>2</v>
      </c>
      <c r="K21" s="10" t="s">
        <v>28</v>
      </c>
      <c r="L21" s="10">
        <v>4</v>
      </c>
      <c r="M21" s="10">
        <v>2</v>
      </c>
      <c r="N21" s="10" t="s">
        <v>16</v>
      </c>
      <c r="O21" s="10">
        <v>4</v>
      </c>
      <c r="P21" s="10">
        <v>2</v>
      </c>
      <c r="Q21" s="10" t="s">
        <v>28</v>
      </c>
      <c r="R21" s="10">
        <v>4</v>
      </c>
      <c r="S21" s="10">
        <v>2</v>
      </c>
      <c r="T21" s="10" t="s">
        <v>29</v>
      </c>
      <c r="U21" s="10">
        <v>4</v>
      </c>
      <c r="V21" s="10">
        <f t="shared" ref="V21:V29" si="3">(D21+G21+J21+M21+P21+S21)*15</f>
        <v>180</v>
      </c>
      <c r="W21" s="10">
        <f t="shared" ref="W21:W30" si="4">F21+I21+L21+O21+R21+U21</f>
        <v>24</v>
      </c>
    </row>
    <row r="22" spans="1:23" ht="15.75" thickBot="1" x14ac:dyDescent="0.3">
      <c r="A22" s="47"/>
      <c r="B22" s="5" t="s">
        <v>166</v>
      </c>
      <c r="C22" s="2" t="s">
        <v>28</v>
      </c>
      <c r="D22" s="2"/>
      <c r="E22" s="2"/>
      <c r="F22" s="2"/>
      <c r="G22" s="2">
        <v>2</v>
      </c>
      <c r="H22" s="2" t="s">
        <v>28</v>
      </c>
      <c r="I22" s="2">
        <v>2</v>
      </c>
      <c r="J22" s="2">
        <v>2</v>
      </c>
      <c r="K22" s="41" t="s">
        <v>28</v>
      </c>
      <c r="L22" s="2">
        <v>2</v>
      </c>
      <c r="M22" s="2"/>
      <c r="N22" s="2"/>
      <c r="O22" s="2"/>
      <c r="P22" s="2"/>
      <c r="Q22" s="2"/>
      <c r="R22" s="2"/>
      <c r="S22" s="2"/>
      <c r="T22" s="2"/>
      <c r="U22" s="2"/>
      <c r="V22" s="2">
        <f t="shared" si="3"/>
        <v>60</v>
      </c>
      <c r="W22" s="2">
        <f t="shared" si="4"/>
        <v>4</v>
      </c>
    </row>
    <row r="23" spans="1:23" ht="15.75" thickBot="1" x14ac:dyDescent="0.3">
      <c r="A23" s="47"/>
      <c r="B23" s="5" t="s">
        <v>302</v>
      </c>
      <c r="C23" s="2" t="s">
        <v>22</v>
      </c>
      <c r="D23" s="2">
        <v>4</v>
      </c>
      <c r="E23" s="2" t="s">
        <v>31</v>
      </c>
      <c r="F23" s="2">
        <v>2</v>
      </c>
      <c r="G23" s="2">
        <v>4</v>
      </c>
      <c r="H23" s="2" t="s">
        <v>31</v>
      </c>
      <c r="I23" s="2">
        <v>2</v>
      </c>
      <c r="J23" s="2">
        <v>4</v>
      </c>
      <c r="K23" s="2" t="s">
        <v>31</v>
      </c>
      <c r="L23" s="2">
        <v>2</v>
      </c>
      <c r="M23" s="2">
        <v>4</v>
      </c>
      <c r="N23" s="2" t="s">
        <v>31</v>
      </c>
      <c r="O23" s="2">
        <v>2</v>
      </c>
      <c r="P23" s="2">
        <v>4</v>
      </c>
      <c r="Q23" s="2" t="s">
        <v>31</v>
      </c>
      <c r="R23" s="2">
        <v>2</v>
      </c>
      <c r="S23" s="2">
        <v>4</v>
      </c>
      <c r="T23" s="2" t="s">
        <v>31</v>
      </c>
      <c r="U23" s="2">
        <v>2</v>
      </c>
      <c r="V23" s="2">
        <f t="shared" si="3"/>
        <v>360</v>
      </c>
      <c r="W23" s="2">
        <f t="shared" si="4"/>
        <v>12</v>
      </c>
    </row>
    <row r="24" spans="1:23" ht="15.75" thickBot="1" x14ac:dyDescent="0.3">
      <c r="A24" s="47"/>
      <c r="B24" s="5" t="s">
        <v>32</v>
      </c>
      <c r="C24" s="2" t="s">
        <v>22</v>
      </c>
      <c r="D24" s="2">
        <v>1</v>
      </c>
      <c r="E24" s="2" t="s">
        <v>28</v>
      </c>
      <c r="F24" s="2">
        <v>1</v>
      </c>
      <c r="G24" s="2">
        <v>1</v>
      </c>
      <c r="H24" s="2" t="s">
        <v>28</v>
      </c>
      <c r="I24" s="2">
        <v>1</v>
      </c>
      <c r="J24" s="2">
        <v>1</v>
      </c>
      <c r="K24" s="2" t="s">
        <v>28</v>
      </c>
      <c r="L24" s="2">
        <v>1</v>
      </c>
      <c r="M24" s="2">
        <v>1</v>
      </c>
      <c r="N24" s="2" t="s">
        <v>28</v>
      </c>
      <c r="O24" s="2">
        <v>1</v>
      </c>
      <c r="P24" s="2"/>
      <c r="Q24" s="2"/>
      <c r="R24" s="2"/>
      <c r="S24" s="2"/>
      <c r="T24" s="2"/>
      <c r="U24" s="2"/>
      <c r="V24" s="2">
        <f t="shared" si="3"/>
        <v>60</v>
      </c>
      <c r="W24" s="2">
        <f t="shared" si="4"/>
        <v>4</v>
      </c>
    </row>
    <row r="25" spans="1:23" ht="15.75" thickBot="1" x14ac:dyDescent="0.3">
      <c r="A25" s="47"/>
      <c r="B25" s="5" t="s">
        <v>43</v>
      </c>
      <c r="C25" s="2" t="s">
        <v>22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v>1</v>
      </c>
      <c r="Q25" s="2" t="s">
        <v>28</v>
      </c>
      <c r="R25" s="2">
        <v>1</v>
      </c>
      <c r="S25" s="2">
        <v>1</v>
      </c>
      <c r="T25" s="2" t="s">
        <v>28</v>
      </c>
      <c r="U25" s="2">
        <v>1</v>
      </c>
      <c r="V25" s="2">
        <f t="shared" si="3"/>
        <v>30</v>
      </c>
      <c r="W25" s="2">
        <f t="shared" si="4"/>
        <v>2</v>
      </c>
    </row>
    <row r="26" spans="1:23" ht="15.75" thickBot="1" x14ac:dyDescent="0.3">
      <c r="A26" s="47"/>
      <c r="B26" s="5" t="s">
        <v>33</v>
      </c>
      <c r="C26" s="2" t="s">
        <v>22</v>
      </c>
      <c r="D26" s="2">
        <v>1</v>
      </c>
      <c r="E26" s="2" t="s">
        <v>28</v>
      </c>
      <c r="F26" s="2">
        <v>1</v>
      </c>
      <c r="G26" s="2">
        <v>1</v>
      </c>
      <c r="H26" s="2" t="s">
        <v>28</v>
      </c>
      <c r="I26" s="2">
        <v>1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f t="shared" si="3"/>
        <v>30</v>
      </c>
      <c r="W26" s="2">
        <f t="shared" si="4"/>
        <v>2</v>
      </c>
    </row>
    <row r="27" spans="1:23" ht="15.75" thickBot="1" x14ac:dyDescent="0.3">
      <c r="A27" s="47"/>
      <c r="B27" s="5" t="s">
        <v>34</v>
      </c>
      <c r="C27" s="2" t="s">
        <v>22</v>
      </c>
      <c r="D27" s="2">
        <v>1</v>
      </c>
      <c r="E27" s="2" t="s">
        <v>28</v>
      </c>
      <c r="F27" s="2">
        <v>2</v>
      </c>
      <c r="G27" s="2">
        <v>1</v>
      </c>
      <c r="H27" s="2" t="s">
        <v>16</v>
      </c>
      <c r="I27" s="2">
        <v>2</v>
      </c>
      <c r="J27" s="2">
        <v>1</v>
      </c>
      <c r="K27" s="2" t="s">
        <v>28</v>
      </c>
      <c r="L27" s="2">
        <v>2</v>
      </c>
      <c r="M27" s="2">
        <v>1</v>
      </c>
      <c r="N27" s="2" t="s">
        <v>16</v>
      </c>
      <c r="O27" s="2">
        <v>2</v>
      </c>
      <c r="P27" s="2">
        <v>1</v>
      </c>
      <c r="Q27" s="2" t="s">
        <v>28</v>
      </c>
      <c r="R27" s="2">
        <v>2</v>
      </c>
      <c r="S27" s="2">
        <v>1</v>
      </c>
      <c r="T27" s="2" t="s">
        <v>16</v>
      </c>
      <c r="U27" s="2">
        <v>2</v>
      </c>
      <c r="V27" s="2">
        <f t="shared" si="3"/>
        <v>90</v>
      </c>
      <c r="W27" s="2">
        <f t="shared" si="4"/>
        <v>12</v>
      </c>
    </row>
    <row r="28" spans="1:23" ht="15.75" thickBot="1" x14ac:dyDescent="0.3">
      <c r="A28" s="47"/>
      <c r="B28" s="5" t="s">
        <v>35</v>
      </c>
      <c r="C28" s="2" t="s">
        <v>22</v>
      </c>
      <c r="D28" s="2">
        <v>2</v>
      </c>
      <c r="E28" s="2" t="s">
        <v>31</v>
      </c>
      <c r="F28" s="2">
        <v>1</v>
      </c>
      <c r="G28" s="2">
        <v>2</v>
      </c>
      <c r="H28" s="2" t="s">
        <v>31</v>
      </c>
      <c r="I28" s="2">
        <v>1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>
        <f t="shared" si="3"/>
        <v>60</v>
      </c>
      <c r="W28" s="2">
        <f t="shared" si="4"/>
        <v>2</v>
      </c>
    </row>
    <row r="29" spans="1:23" ht="15.75" thickBot="1" x14ac:dyDescent="0.3">
      <c r="A29" s="47"/>
      <c r="B29" s="5" t="s">
        <v>36</v>
      </c>
      <c r="C29" s="2"/>
      <c r="D29" s="2"/>
      <c r="E29" s="2"/>
      <c r="F29" s="2"/>
      <c r="G29" s="2"/>
      <c r="H29" s="2"/>
      <c r="I29" s="2"/>
      <c r="J29" s="2">
        <v>4</v>
      </c>
      <c r="K29" s="2" t="s">
        <v>28</v>
      </c>
      <c r="L29" s="2">
        <v>2</v>
      </c>
      <c r="M29" s="2">
        <v>4</v>
      </c>
      <c r="N29" s="2" t="s">
        <v>28</v>
      </c>
      <c r="O29" s="2">
        <v>2</v>
      </c>
      <c r="P29" s="2"/>
      <c r="Q29" s="2"/>
      <c r="R29" s="2"/>
      <c r="S29" s="2"/>
      <c r="T29" s="2"/>
      <c r="U29" s="2"/>
      <c r="V29" s="2">
        <f t="shared" si="3"/>
        <v>120</v>
      </c>
      <c r="W29" s="2">
        <f t="shared" si="4"/>
        <v>4</v>
      </c>
    </row>
    <row r="30" spans="1:23" ht="15.75" thickBot="1" x14ac:dyDescent="0.3">
      <c r="A30" s="47"/>
      <c r="B30" s="5" t="s">
        <v>37</v>
      </c>
      <c r="C30" s="2" t="s">
        <v>22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 t="s">
        <v>31</v>
      </c>
      <c r="R30" s="2">
        <v>2</v>
      </c>
      <c r="S30" s="2"/>
      <c r="T30" s="2" t="s">
        <v>31</v>
      </c>
      <c r="U30" s="2">
        <v>4</v>
      </c>
      <c r="V30" s="2"/>
      <c r="W30" s="2">
        <f t="shared" si="4"/>
        <v>6</v>
      </c>
    </row>
    <row r="31" spans="1:23" ht="15.75" thickBot="1" x14ac:dyDescent="0.3">
      <c r="A31" s="47"/>
      <c r="B31" s="9" t="s">
        <v>38</v>
      </c>
      <c r="C31" s="10"/>
      <c r="D31" s="10">
        <f t="shared" ref="D31" si="5">SUM(D21:D30)</f>
        <v>11</v>
      </c>
      <c r="E31" s="10"/>
      <c r="F31" s="10">
        <f t="shared" ref="F31:G31" si="6">SUM(F21:F30)</f>
        <v>11</v>
      </c>
      <c r="G31" s="10">
        <f t="shared" si="6"/>
        <v>13</v>
      </c>
      <c r="H31" s="10"/>
      <c r="I31" s="10">
        <f t="shared" ref="I31:J31" si="7">SUM(I21:I30)</f>
        <v>13</v>
      </c>
      <c r="J31" s="10">
        <f t="shared" si="7"/>
        <v>14</v>
      </c>
      <c r="K31" s="10"/>
      <c r="L31" s="10">
        <f t="shared" ref="L31:M31" si="8">SUM(L21:L30)</f>
        <v>13</v>
      </c>
      <c r="M31" s="10">
        <f t="shared" si="8"/>
        <v>12</v>
      </c>
      <c r="N31" s="10"/>
      <c r="O31" s="10">
        <f t="shared" ref="O31:S31" si="9">SUM(O21:O30)</f>
        <v>11</v>
      </c>
      <c r="P31" s="10">
        <f t="shared" si="9"/>
        <v>8</v>
      </c>
      <c r="Q31" s="10"/>
      <c r="R31" s="10">
        <f t="shared" si="9"/>
        <v>11</v>
      </c>
      <c r="S31" s="10">
        <f t="shared" si="9"/>
        <v>8</v>
      </c>
      <c r="T31" s="10"/>
      <c r="U31" s="10">
        <f>SUM(U21:U30)</f>
        <v>13</v>
      </c>
      <c r="V31" s="10">
        <f>SUM(V21:V30)</f>
        <v>990</v>
      </c>
      <c r="W31" s="10">
        <f>SUM(W21:W30)</f>
        <v>72</v>
      </c>
    </row>
    <row r="32" spans="1:23" ht="15.75" thickBot="1" x14ac:dyDescent="0.3">
      <c r="A32" s="101" t="s">
        <v>119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3"/>
    </row>
    <row r="33" spans="1:23" ht="15.75" thickBot="1" x14ac:dyDescent="0.3">
      <c r="A33" s="107" t="s">
        <v>1</v>
      </c>
      <c r="B33" s="107" t="s">
        <v>2</v>
      </c>
      <c r="C33" s="110" t="s">
        <v>3</v>
      </c>
      <c r="D33" s="114" t="s">
        <v>210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6"/>
      <c r="V33" s="110" t="s">
        <v>10</v>
      </c>
      <c r="W33" s="110" t="s">
        <v>11</v>
      </c>
    </row>
    <row r="34" spans="1:23" ht="15.75" thickBot="1" x14ac:dyDescent="0.3">
      <c r="A34" s="108"/>
      <c r="B34" s="108"/>
      <c r="C34" s="111"/>
      <c r="D34" s="114" t="s">
        <v>209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111"/>
      <c r="W34" s="111"/>
    </row>
    <row r="35" spans="1:23" ht="15.75" thickBot="1" x14ac:dyDescent="0.3">
      <c r="A35" s="108"/>
      <c r="B35" s="108"/>
      <c r="C35" s="111"/>
      <c r="D35" s="104" t="s">
        <v>4</v>
      </c>
      <c r="E35" s="105"/>
      <c r="F35" s="106"/>
      <c r="G35" s="104" t="s">
        <v>5</v>
      </c>
      <c r="H35" s="105"/>
      <c r="I35" s="106"/>
      <c r="J35" s="104" t="s">
        <v>6</v>
      </c>
      <c r="K35" s="105"/>
      <c r="L35" s="106"/>
      <c r="M35" s="104" t="s">
        <v>7</v>
      </c>
      <c r="N35" s="105"/>
      <c r="O35" s="106"/>
      <c r="P35" s="104" t="s">
        <v>8</v>
      </c>
      <c r="Q35" s="105"/>
      <c r="R35" s="106"/>
      <c r="S35" s="104" t="s">
        <v>9</v>
      </c>
      <c r="T35" s="105"/>
      <c r="U35" s="106"/>
      <c r="V35" s="111"/>
      <c r="W35" s="111"/>
    </row>
    <row r="36" spans="1:23" ht="15.75" thickBot="1" x14ac:dyDescent="0.3">
      <c r="A36" s="109"/>
      <c r="B36" s="109"/>
      <c r="C36" s="112"/>
      <c r="D36" s="2" t="s">
        <v>12</v>
      </c>
      <c r="E36" s="2" t="s">
        <v>13</v>
      </c>
      <c r="F36" s="2" t="s">
        <v>14</v>
      </c>
      <c r="G36" s="2" t="s">
        <v>12</v>
      </c>
      <c r="H36" s="2" t="s">
        <v>13</v>
      </c>
      <c r="I36" s="2" t="s">
        <v>14</v>
      </c>
      <c r="J36" s="2" t="s">
        <v>12</v>
      </c>
      <c r="K36" s="2" t="s">
        <v>13</v>
      </c>
      <c r="L36" s="2" t="s">
        <v>14</v>
      </c>
      <c r="M36" s="2" t="s">
        <v>12</v>
      </c>
      <c r="N36" s="2" t="s">
        <v>13</v>
      </c>
      <c r="O36" s="2" t="s">
        <v>14</v>
      </c>
      <c r="P36" s="2" t="s">
        <v>12</v>
      </c>
      <c r="Q36" s="2" t="s">
        <v>13</v>
      </c>
      <c r="R36" s="2" t="s">
        <v>14</v>
      </c>
      <c r="S36" s="2" t="s">
        <v>12</v>
      </c>
      <c r="T36" s="2" t="s">
        <v>13</v>
      </c>
      <c r="U36" s="27" t="s">
        <v>14</v>
      </c>
      <c r="V36" s="112"/>
      <c r="W36" s="112"/>
    </row>
    <row r="37" spans="1:23" ht="15.75" thickBot="1" x14ac:dyDescent="0.3">
      <c r="A37" s="47"/>
      <c r="B37" s="8" t="s">
        <v>39</v>
      </c>
      <c r="C37" s="10" t="s">
        <v>22</v>
      </c>
      <c r="D37" s="10">
        <v>2</v>
      </c>
      <c r="E37" s="10" t="s">
        <v>28</v>
      </c>
      <c r="F37" s="10">
        <v>5</v>
      </c>
      <c r="G37" s="10">
        <v>2</v>
      </c>
      <c r="H37" s="10" t="s">
        <v>16</v>
      </c>
      <c r="I37" s="10">
        <v>5</v>
      </c>
      <c r="J37" s="10">
        <v>2</v>
      </c>
      <c r="K37" s="10" t="s">
        <v>28</v>
      </c>
      <c r="L37" s="10">
        <v>5</v>
      </c>
      <c r="M37" s="10">
        <v>2</v>
      </c>
      <c r="N37" s="10" t="s">
        <v>16</v>
      </c>
      <c r="O37" s="10">
        <v>5</v>
      </c>
      <c r="P37" s="10">
        <v>2</v>
      </c>
      <c r="Q37" s="10" t="s">
        <v>28</v>
      </c>
      <c r="R37" s="10">
        <v>5</v>
      </c>
      <c r="S37" s="10">
        <v>2</v>
      </c>
      <c r="T37" s="10" t="s">
        <v>29</v>
      </c>
      <c r="U37" s="10">
        <v>5</v>
      </c>
      <c r="V37" s="10">
        <f t="shared" ref="V37:V45" si="10">(D37+G37+J37+M37+P37+S37)*15</f>
        <v>180</v>
      </c>
      <c r="W37" s="10">
        <f t="shared" ref="W37:W45" si="11">F37+I37+L37+O37+R37+U37</f>
        <v>30</v>
      </c>
    </row>
    <row r="38" spans="1:23" ht="15.75" thickBot="1" x14ac:dyDescent="0.3">
      <c r="A38" s="47"/>
      <c r="B38" s="5" t="s">
        <v>40</v>
      </c>
      <c r="C38" s="2" t="s">
        <v>15</v>
      </c>
      <c r="D38" s="2"/>
      <c r="E38" s="2"/>
      <c r="F38" s="2"/>
      <c r="G38" s="2"/>
      <c r="H38" s="2"/>
      <c r="I38" s="2"/>
      <c r="J38" s="2">
        <v>1</v>
      </c>
      <c r="K38" s="2" t="s">
        <v>28</v>
      </c>
      <c r="L38" s="2">
        <v>2</v>
      </c>
      <c r="M38" s="2">
        <v>1</v>
      </c>
      <c r="N38" s="2" t="s">
        <v>28</v>
      </c>
      <c r="O38" s="2">
        <v>2</v>
      </c>
      <c r="P38" s="2">
        <v>1</v>
      </c>
      <c r="Q38" s="2" t="s">
        <v>28</v>
      </c>
      <c r="R38" s="2">
        <v>2</v>
      </c>
      <c r="S38" s="2">
        <v>1</v>
      </c>
      <c r="T38" s="2" t="s">
        <v>16</v>
      </c>
      <c r="U38" s="2">
        <v>2</v>
      </c>
      <c r="V38" s="2">
        <f t="shared" si="10"/>
        <v>60</v>
      </c>
      <c r="W38" s="2">
        <f t="shared" si="11"/>
        <v>8</v>
      </c>
    </row>
    <row r="39" spans="1:23" ht="15.75" thickBot="1" x14ac:dyDescent="0.3">
      <c r="A39" s="47"/>
      <c r="B39" s="5" t="s">
        <v>289</v>
      </c>
      <c r="C39" s="2" t="s">
        <v>22</v>
      </c>
      <c r="D39" s="2">
        <v>1</v>
      </c>
      <c r="E39" s="2" t="s">
        <v>28</v>
      </c>
      <c r="F39" s="2">
        <v>1</v>
      </c>
      <c r="G39" s="2">
        <v>1</v>
      </c>
      <c r="H39" s="2" t="s">
        <v>28</v>
      </c>
      <c r="I39" s="2">
        <v>1</v>
      </c>
      <c r="J39" s="2">
        <v>1</v>
      </c>
      <c r="K39" s="2" t="s">
        <v>28</v>
      </c>
      <c r="L39" s="2">
        <v>1</v>
      </c>
      <c r="M39" s="2">
        <v>1</v>
      </c>
      <c r="N39" s="2" t="s">
        <v>28</v>
      </c>
      <c r="O39" s="2">
        <v>1</v>
      </c>
      <c r="P39" s="2">
        <v>1</v>
      </c>
      <c r="Q39" s="2" t="s">
        <v>28</v>
      </c>
      <c r="R39" s="2">
        <v>1</v>
      </c>
      <c r="S39" s="2">
        <v>1</v>
      </c>
      <c r="T39" s="2" t="s">
        <v>28</v>
      </c>
      <c r="U39" s="2">
        <v>1</v>
      </c>
      <c r="V39" s="2">
        <f t="shared" si="10"/>
        <v>90</v>
      </c>
      <c r="W39" s="2">
        <f t="shared" si="11"/>
        <v>6</v>
      </c>
    </row>
    <row r="40" spans="1:23" ht="15.75" thickBot="1" x14ac:dyDescent="0.3">
      <c r="A40" s="47" t="s">
        <v>41</v>
      </c>
      <c r="B40" s="5" t="s">
        <v>42</v>
      </c>
      <c r="C40" s="2" t="s">
        <v>28</v>
      </c>
      <c r="D40" s="2">
        <v>2</v>
      </c>
      <c r="E40" s="41" t="s">
        <v>31</v>
      </c>
      <c r="F40" s="41">
        <v>1</v>
      </c>
      <c r="G40" s="41">
        <v>2</v>
      </c>
      <c r="H40" s="41" t="s">
        <v>31</v>
      </c>
      <c r="I40" s="41">
        <v>1</v>
      </c>
      <c r="J40" s="41">
        <v>2</v>
      </c>
      <c r="K40" s="41" t="s">
        <v>28</v>
      </c>
      <c r="L40" s="41">
        <v>2</v>
      </c>
      <c r="M40" s="41">
        <v>2</v>
      </c>
      <c r="N40" s="41" t="s">
        <v>16</v>
      </c>
      <c r="O40" s="41">
        <v>2</v>
      </c>
      <c r="P40" s="41">
        <v>2</v>
      </c>
      <c r="Q40" s="41" t="s">
        <v>28</v>
      </c>
      <c r="R40" s="41">
        <v>2</v>
      </c>
      <c r="S40" s="41">
        <v>2</v>
      </c>
      <c r="T40" s="41" t="s">
        <v>16</v>
      </c>
      <c r="U40" s="2">
        <v>2</v>
      </c>
      <c r="V40" s="2">
        <f t="shared" si="10"/>
        <v>180</v>
      </c>
      <c r="W40" s="2">
        <f t="shared" si="11"/>
        <v>10</v>
      </c>
    </row>
    <row r="41" spans="1:23" ht="15.75" thickBot="1" x14ac:dyDescent="0.3">
      <c r="A41" s="47"/>
      <c r="B41" s="5" t="s">
        <v>44</v>
      </c>
      <c r="C41" s="2" t="s">
        <v>22</v>
      </c>
      <c r="D41" s="2">
        <v>1</v>
      </c>
      <c r="E41" s="2" t="s">
        <v>28</v>
      </c>
      <c r="F41" s="2">
        <v>1</v>
      </c>
      <c r="G41" s="2">
        <v>1</v>
      </c>
      <c r="H41" s="2" t="s">
        <v>16</v>
      </c>
      <c r="I41" s="2">
        <v>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>
        <f t="shared" si="10"/>
        <v>30</v>
      </c>
      <c r="W41" s="2">
        <f t="shared" si="11"/>
        <v>2</v>
      </c>
    </row>
    <row r="42" spans="1:23" ht="15.75" thickBot="1" x14ac:dyDescent="0.3">
      <c r="A42" s="47"/>
      <c r="B42" s="4" t="s">
        <v>47</v>
      </c>
      <c r="C42" s="2" t="s">
        <v>15</v>
      </c>
      <c r="D42" s="2">
        <v>2</v>
      </c>
      <c r="E42" s="2" t="s">
        <v>28</v>
      </c>
      <c r="F42" s="2">
        <v>1</v>
      </c>
      <c r="G42" s="2">
        <v>2</v>
      </c>
      <c r="H42" s="2" t="s">
        <v>16</v>
      </c>
      <c r="I42" s="2">
        <v>1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>
        <f t="shared" si="10"/>
        <v>60</v>
      </c>
      <c r="W42" s="2">
        <f t="shared" si="11"/>
        <v>2</v>
      </c>
    </row>
    <row r="43" spans="1:23" ht="15.75" thickBot="1" x14ac:dyDescent="0.3">
      <c r="A43" s="47"/>
      <c r="B43" s="5" t="s">
        <v>48</v>
      </c>
      <c r="C43" s="2" t="s">
        <v>28</v>
      </c>
      <c r="D43" s="2">
        <v>1</v>
      </c>
      <c r="E43" s="2" t="s">
        <v>28</v>
      </c>
      <c r="F43" s="2">
        <v>1</v>
      </c>
      <c r="G43" s="2">
        <v>1</v>
      </c>
      <c r="H43" s="2" t="s">
        <v>16</v>
      </c>
      <c r="I43" s="2">
        <v>1</v>
      </c>
      <c r="J43" s="2">
        <v>1</v>
      </c>
      <c r="K43" s="2" t="s">
        <v>16</v>
      </c>
      <c r="L43" s="2">
        <v>1</v>
      </c>
      <c r="M43" s="2">
        <v>1</v>
      </c>
      <c r="N43" s="2" t="s">
        <v>28</v>
      </c>
      <c r="O43" s="2">
        <v>1</v>
      </c>
      <c r="P43" s="2">
        <v>1</v>
      </c>
      <c r="Q43" s="2" t="s">
        <v>28</v>
      </c>
      <c r="R43" s="2">
        <v>1</v>
      </c>
      <c r="S43" s="2">
        <v>1</v>
      </c>
      <c r="T43" s="2" t="s">
        <v>16</v>
      </c>
      <c r="U43" s="2">
        <v>1</v>
      </c>
      <c r="V43" s="2">
        <f t="shared" si="10"/>
        <v>90</v>
      </c>
      <c r="W43" s="2">
        <f t="shared" si="11"/>
        <v>6</v>
      </c>
    </row>
    <row r="44" spans="1:23" ht="15.75" thickBot="1" x14ac:dyDescent="0.3">
      <c r="A44" s="47"/>
      <c r="B44" s="5" t="s">
        <v>290</v>
      </c>
      <c r="C44" s="2" t="s">
        <v>28</v>
      </c>
      <c r="D44" s="2"/>
      <c r="E44" s="2"/>
      <c r="F44" s="2"/>
      <c r="G44" s="2"/>
      <c r="H44" s="2"/>
      <c r="I44" s="2"/>
      <c r="J44" s="2">
        <v>2</v>
      </c>
      <c r="K44" s="2" t="s">
        <v>28</v>
      </c>
      <c r="L44" s="2">
        <v>1</v>
      </c>
      <c r="M44" s="2">
        <v>2</v>
      </c>
      <c r="N44" s="2" t="s">
        <v>28</v>
      </c>
      <c r="O44" s="2">
        <v>1</v>
      </c>
      <c r="P44" s="2">
        <v>2</v>
      </c>
      <c r="Q44" s="2" t="s">
        <v>28</v>
      </c>
      <c r="R44" s="2">
        <v>1</v>
      </c>
      <c r="S44" s="2">
        <v>2</v>
      </c>
      <c r="T44" s="2" t="s">
        <v>28</v>
      </c>
      <c r="U44" s="2">
        <v>1</v>
      </c>
      <c r="V44" s="2">
        <f t="shared" si="10"/>
        <v>120</v>
      </c>
      <c r="W44" s="2">
        <f t="shared" si="11"/>
        <v>4</v>
      </c>
    </row>
    <row r="45" spans="1:23" ht="15.75" thickBot="1" x14ac:dyDescent="0.3">
      <c r="A45" s="47"/>
      <c r="B45" s="5" t="s">
        <v>50</v>
      </c>
      <c r="C45" s="2" t="s">
        <v>22</v>
      </c>
      <c r="D45" s="2">
        <v>1</v>
      </c>
      <c r="E45" s="2" t="s">
        <v>31</v>
      </c>
      <c r="F45" s="2">
        <v>1</v>
      </c>
      <c r="G45" s="2">
        <v>1</v>
      </c>
      <c r="H45" s="2" t="s">
        <v>31</v>
      </c>
      <c r="I45" s="2">
        <v>1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>
        <f t="shared" si="10"/>
        <v>30</v>
      </c>
      <c r="W45" s="2">
        <f t="shared" si="11"/>
        <v>2</v>
      </c>
    </row>
    <row r="46" spans="1:23" ht="15.75" thickBot="1" x14ac:dyDescent="0.3">
      <c r="A46" s="47"/>
      <c r="B46" s="9" t="s">
        <v>38</v>
      </c>
      <c r="C46" s="10"/>
      <c r="D46" s="10">
        <f>SUM(D37:D45)</f>
        <v>10</v>
      </c>
      <c r="E46" s="10"/>
      <c r="F46" s="10">
        <f>SUM(F37:F45)</f>
        <v>11</v>
      </c>
      <c r="G46" s="10">
        <f>SUM(G37:G45)</f>
        <v>10</v>
      </c>
      <c r="H46" s="10"/>
      <c r="I46" s="10">
        <f>SUM(I37:I45)</f>
        <v>11</v>
      </c>
      <c r="J46" s="10">
        <f>SUM(J37:J45)</f>
        <v>9</v>
      </c>
      <c r="K46" s="10"/>
      <c r="L46" s="10">
        <f>SUM(L37:L45)</f>
        <v>12</v>
      </c>
      <c r="M46" s="10">
        <f>SUM(M37:M45)</f>
        <v>9</v>
      </c>
      <c r="N46" s="10"/>
      <c r="O46" s="10">
        <f>SUM(O37:O45)</f>
        <v>12</v>
      </c>
      <c r="P46" s="10">
        <f>SUM(P37:P45)</f>
        <v>9</v>
      </c>
      <c r="Q46" s="10"/>
      <c r="R46" s="10">
        <f>SUM(R37:R45)</f>
        <v>12</v>
      </c>
      <c r="S46" s="10">
        <f>SUM(S37:S45)</f>
        <v>9</v>
      </c>
      <c r="T46" s="10"/>
      <c r="U46" s="10">
        <f>SUM(U37:U45)</f>
        <v>12</v>
      </c>
      <c r="V46" s="10">
        <f>SUM(V37:V45)</f>
        <v>840</v>
      </c>
      <c r="W46" s="10">
        <f>SUM(W37:W45)</f>
        <v>70</v>
      </c>
    </row>
    <row r="47" spans="1:23" ht="15.75" customHeight="1" thickBot="1" x14ac:dyDescent="0.3">
      <c r="A47" s="101" t="s">
        <v>51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3"/>
    </row>
    <row r="48" spans="1:23" ht="15.75" thickBot="1" x14ac:dyDescent="0.3">
      <c r="A48" s="107" t="s">
        <v>1</v>
      </c>
      <c r="B48" s="107" t="s">
        <v>2</v>
      </c>
      <c r="C48" s="110" t="s">
        <v>3</v>
      </c>
      <c r="D48" s="114" t="s">
        <v>213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6"/>
      <c r="V48" s="110" t="s">
        <v>10</v>
      </c>
      <c r="W48" s="110" t="s">
        <v>11</v>
      </c>
    </row>
    <row r="49" spans="1:23" ht="15.75" thickBot="1" x14ac:dyDescent="0.3">
      <c r="A49" s="108"/>
      <c r="B49" s="108"/>
      <c r="C49" s="111"/>
      <c r="D49" s="114" t="s">
        <v>209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11"/>
      <c r="W49" s="111"/>
    </row>
    <row r="50" spans="1:23" ht="15.75" thickBot="1" x14ac:dyDescent="0.3">
      <c r="A50" s="108"/>
      <c r="B50" s="108"/>
      <c r="C50" s="111"/>
      <c r="D50" s="104" t="s">
        <v>4</v>
      </c>
      <c r="E50" s="105"/>
      <c r="F50" s="106"/>
      <c r="G50" s="104" t="s">
        <v>5</v>
      </c>
      <c r="H50" s="105"/>
      <c r="I50" s="106"/>
      <c r="J50" s="104" t="s">
        <v>6</v>
      </c>
      <c r="K50" s="105"/>
      <c r="L50" s="106"/>
      <c r="M50" s="104" t="s">
        <v>7</v>
      </c>
      <c r="N50" s="105"/>
      <c r="O50" s="106"/>
      <c r="P50" s="104" t="s">
        <v>8</v>
      </c>
      <c r="Q50" s="105"/>
      <c r="R50" s="106"/>
      <c r="S50" s="104" t="s">
        <v>9</v>
      </c>
      <c r="T50" s="105"/>
      <c r="U50" s="106"/>
      <c r="V50" s="111"/>
      <c r="W50" s="111"/>
    </row>
    <row r="51" spans="1:23" ht="15.75" thickBot="1" x14ac:dyDescent="0.3">
      <c r="A51" s="109"/>
      <c r="B51" s="109"/>
      <c r="C51" s="112"/>
      <c r="D51" s="2" t="s">
        <v>12</v>
      </c>
      <c r="E51" s="2" t="s">
        <v>13</v>
      </c>
      <c r="F51" s="2" t="s">
        <v>14</v>
      </c>
      <c r="G51" s="2" t="s">
        <v>12</v>
      </c>
      <c r="H51" s="2" t="s">
        <v>13</v>
      </c>
      <c r="I51" s="2" t="s">
        <v>14</v>
      </c>
      <c r="J51" s="2" t="s">
        <v>12</v>
      </c>
      <c r="K51" s="2" t="s">
        <v>13</v>
      </c>
      <c r="L51" s="2" t="s">
        <v>14</v>
      </c>
      <c r="M51" s="2" t="s">
        <v>12</v>
      </c>
      <c r="N51" s="2" t="s">
        <v>13</v>
      </c>
      <c r="O51" s="2" t="s">
        <v>14</v>
      </c>
      <c r="P51" s="2" t="s">
        <v>12</v>
      </c>
      <c r="Q51" s="2" t="s">
        <v>13</v>
      </c>
      <c r="R51" s="2" t="s">
        <v>14</v>
      </c>
      <c r="S51" s="2" t="s">
        <v>12</v>
      </c>
      <c r="T51" s="2" t="s">
        <v>13</v>
      </c>
      <c r="U51" s="27" t="s">
        <v>14</v>
      </c>
      <c r="V51" s="112"/>
      <c r="W51" s="112"/>
    </row>
    <row r="52" spans="1:23" ht="15.75" thickBot="1" x14ac:dyDescent="0.3">
      <c r="A52" s="47"/>
      <c r="B52" s="5" t="s">
        <v>52</v>
      </c>
      <c r="C52" s="2" t="s">
        <v>15</v>
      </c>
      <c r="D52" s="2">
        <v>4</v>
      </c>
      <c r="E52" s="2" t="s">
        <v>28</v>
      </c>
      <c r="F52" s="2">
        <v>2</v>
      </c>
      <c r="G52" s="2">
        <v>4</v>
      </c>
      <c r="H52" s="2" t="s">
        <v>28</v>
      </c>
      <c r="I52" s="2">
        <v>2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>
        <f t="shared" ref="V52:V64" si="12">(D52+G52+J52+M52+P52+S52)*15</f>
        <v>120</v>
      </c>
      <c r="W52" s="2">
        <f t="shared" ref="W52:W64" si="13">F52+I52+L52+O52+R52+U52</f>
        <v>4</v>
      </c>
    </row>
    <row r="53" spans="1:23" ht="15.75" thickBot="1" x14ac:dyDescent="0.3">
      <c r="A53" s="47"/>
      <c r="B53" s="5" t="s">
        <v>53</v>
      </c>
      <c r="C53" s="2" t="s">
        <v>15</v>
      </c>
      <c r="D53" s="2"/>
      <c r="E53" s="2"/>
      <c r="F53" s="2"/>
      <c r="G53" s="2"/>
      <c r="H53" s="2"/>
      <c r="I53" s="2"/>
      <c r="J53" s="2">
        <v>1</v>
      </c>
      <c r="K53" s="2" t="s">
        <v>28</v>
      </c>
      <c r="L53" s="2">
        <v>1</v>
      </c>
      <c r="M53" s="2">
        <v>1</v>
      </c>
      <c r="N53" s="2" t="s">
        <v>28</v>
      </c>
      <c r="O53" s="2">
        <v>1</v>
      </c>
      <c r="P53" s="2"/>
      <c r="Q53" s="2"/>
      <c r="R53" s="2"/>
      <c r="S53" s="2"/>
      <c r="T53" s="2"/>
      <c r="U53" s="2"/>
      <c r="V53" s="2">
        <f t="shared" si="12"/>
        <v>30</v>
      </c>
      <c r="W53" s="2">
        <f t="shared" si="13"/>
        <v>2</v>
      </c>
    </row>
    <row r="54" spans="1:23" ht="15.75" thickBot="1" x14ac:dyDescent="0.3">
      <c r="A54" s="47"/>
      <c r="B54" s="5" t="s">
        <v>54</v>
      </c>
      <c r="C54" s="2" t="s">
        <v>22</v>
      </c>
      <c r="D54" s="2">
        <v>1</v>
      </c>
      <c r="E54" s="2" t="s">
        <v>28</v>
      </c>
      <c r="F54" s="2">
        <v>1</v>
      </c>
      <c r="G54" s="2">
        <v>1</v>
      </c>
      <c r="H54" s="2" t="s">
        <v>28</v>
      </c>
      <c r="I54" s="2">
        <v>1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>
        <f t="shared" si="12"/>
        <v>30</v>
      </c>
      <c r="W54" s="2">
        <f t="shared" si="13"/>
        <v>2</v>
      </c>
    </row>
    <row r="55" spans="1:23" ht="15.75" thickBot="1" x14ac:dyDescent="0.3">
      <c r="A55" s="47"/>
      <c r="B55" s="5" t="s">
        <v>55</v>
      </c>
      <c r="C55" s="2" t="s">
        <v>56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>
        <v>2</v>
      </c>
      <c r="Q55" s="2" t="s">
        <v>28</v>
      </c>
      <c r="R55" s="2">
        <v>1</v>
      </c>
      <c r="S55" s="2">
        <v>2</v>
      </c>
      <c r="T55" s="2" t="s">
        <v>16</v>
      </c>
      <c r="U55" s="2">
        <v>1</v>
      </c>
      <c r="V55" s="2">
        <f t="shared" si="12"/>
        <v>60</v>
      </c>
      <c r="W55" s="2">
        <f t="shared" si="13"/>
        <v>2</v>
      </c>
    </row>
    <row r="56" spans="1:23" ht="15.75" thickBot="1" x14ac:dyDescent="0.3">
      <c r="A56" s="47"/>
      <c r="B56" s="4" t="s">
        <v>58</v>
      </c>
      <c r="C56" s="2" t="s">
        <v>22</v>
      </c>
      <c r="D56" s="104" t="s">
        <v>59</v>
      </c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6"/>
      <c r="V56" s="2"/>
      <c r="W56" s="2">
        <f t="shared" si="13"/>
        <v>0</v>
      </c>
    </row>
    <row r="57" spans="1:23" ht="15.75" thickBot="1" x14ac:dyDescent="0.3">
      <c r="A57" s="47"/>
      <c r="B57" s="4" t="s">
        <v>175</v>
      </c>
      <c r="C57" s="2" t="s">
        <v>22</v>
      </c>
      <c r="D57" s="2">
        <v>4</v>
      </c>
      <c r="E57" s="2" t="s">
        <v>31</v>
      </c>
      <c r="F57" s="2">
        <v>2</v>
      </c>
      <c r="G57" s="2">
        <v>4</v>
      </c>
      <c r="H57" s="2" t="s">
        <v>31</v>
      </c>
      <c r="I57" s="2">
        <v>2</v>
      </c>
      <c r="J57" s="2">
        <v>4</v>
      </c>
      <c r="K57" s="2" t="s">
        <v>31</v>
      </c>
      <c r="L57" s="2">
        <v>2</v>
      </c>
      <c r="M57" s="2">
        <v>4</v>
      </c>
      <c r="N57" s="2" t="s">
        <v>31</v>
      </c>
      <c r="O57" s="2">
        <v>2</v>
      </c>
      <c r="P57" s="2">
        <v>4</v>
      </c>
      <c r="Q57" s="2" t="s">
        <v>31</v>
      </c>
      <c r="R57" s="2">
        <v>2</v>
      </c>
      <c r="S57" s="2">
        <v>4</v>
      </c>
      <c r="T57" s="2" t="s">
        <v>31</v>
      </c>
      <c r="U57" s="2">
        <v>2</v>
      </c>
      <c r="V57" s="2">
        <f t="shared" si="12"/>
        <v>360</v>
      </c>
      <c r="W57" s="2">
        <f t="shared" si="13"/>
        <v>12</v>
      </c>
    </row>
    <row r="58" spans="1:23" ht="15.75" thickBot="1" x14ac:dyDescent="0.3">
      <c r="A58" s="7"/>
      <c r="B58" s="6" t="s">
        <v>60</v>
      </c>
      <c r="C58" s="2" t="s">
        <v>22</v>
      </c>
      <c r="D58" s="2"/>
      <c r="E58" s="2"/>
      <c r="F58" s="2"/>
      <c r="G58" s="2"/>
      <c r="H58" s="2"/>
      <c r="I58" s="2"/>
      <c r="J58" s="2">
        <v>2</v>
      </c>
      <c r="K58" s="2" t="s">
        <v>31</v>
      </c>
      <c r="L58" s="2">
        <v>1</v>
      </c>
      <c r="M58" s="2">
        <v>2</v>
      </c>
      <c r="N58" s="2" t="s">
        <v>31</v>
      </c>
      <c r="O58" s="2">
        <v>1</v>
      </c>
      <c r="P58" s="2">
        <v>2</v>
      </c>
      <c r="Q58" s="2" t="s">
        <v>31</v>
      </c>
      <c r="R58" s="2">
        <v>1</v>
      </c>
      <c r="S58" s="2">
        <v>2</v>
      </c>
      <c r="T58" s="2" t="s">
        <v>31</v>
      </c>
      <c r="U58" s="2">
        <v>1</v>
      </c>
      <c r="V58" s="2">
        <f t="shared" si="12"/>
        <v>120</v>
      </c>
      <c r="W58" s="2">
        <f t="shared" si="13"/>
        <v>4</v>
      </c>
    </row>
    <row r="59" spans="1:23" ht="35.25" thickBot="1" x14ac:dyDescent="0.3">
      <c r="A59" s="47"/>
      <c r="B59" s="6" t="s">
        <v>61</v>
      </c>
      <c r="C59" s="2" t="s">
        <v>15</v>
      </c>
      <c r="D59" s="2">
        <v>2</v>
      </c>
      <c r="E59" s="2" t="s">
        <v>16</v>
      </c>
      <c r="F59" s="2">
        <v>1</v>
      </c>
      <c r="G59" s="2">
        <v>2</v>
      </c>
      <c r="H59" s="2" t="s">
        <v>16</v>
      </c>
      <c r="I59" s="2">
        <v>1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>
        <f t="shared" si="12"/>
        <v>60</v>
      </c>
      <c r="W59" s="2">
        <f t="shared" si="13"/>
        <v>2</v>
      </c>
    </row>
    <row r="60" spans="1:23" ht="15.75" thickBot="1" x14ac:dyDescent="0.3">
      <c r="A60" s="47"/>
      <c r="B60" s="4" t="s">
        <v>62</v>
      </c>
      <c r="C60" s="2" t="s">
        <v>15</v>
      </c>
      <c r="D60" s="2"/>
      <c r="E60" s="2"/>
      <c r="F60" s="2"/>
      <c r="G60" s="2"/>
      <c r="H60" s="2"/>
      <c r="I60" s="2"/>
      <c r="J60" s="2">
        <v>2</v>
      </c>
      <c r="K60" s="2" t="s">
        <v>31</v>
      </c>
      <c r="L60" s="2">
        <v>1</v>
      </c>
      <c r="M60" s="2">
        <v>2</v>
      </c>
      <c r="N60" s="2" t="s">
        <v>31</v>
      </c>
      <c r="O60" s="2">
        <v>1</v>
      </c>
      <c r="P60" s="2"/>
      <c r="Q60" s="2"/>
      <c r="R60" s="2"/>
      <c r="S60" s="2"/>
      <c r="T60" s="2"/>
      <c r="U60" s="2"/>
      <c r="V60" s="2">
        <f t="shared" si="12"/>
        <v>60</v>
      </c>
      <c r="W60" s="2">
        <f t="shared" si="13"/>
        <v>2</v>
      </c>
    </row>
    <row r="61" spans="1:23" ht="24" thickBot="1" x14ac:dyDescent="0.3">
      <c r="A61" s="47"/>
      <c r="B61" s="4" t="s">
        <v>217</v>
      </c>
      <c r="C61" s="2" t="s">
        <v>15</v>
      </c>
      <c r="D61" s="2">
        <v>2</v>
      </c>
      <c r="E61" s="2" t="s">
        <v>16</v>
      </c>
      <c r="F61" s="2">
        <v>2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 t="shared" si="12"/>
        <v>30</v>
      </c>
      <c r="W61" s="2">
        <f t="shared" si="13"/>
        <v>2</v>
      </c>
    </row>
    <row r="62" spans="1:23" ht="24" thickBot="1" x14ac:dyDescent="0.3">
      <c r="A62" s="47"/>
      <c r="B62" s="4" t="s">
        <v>218</v>
      </c>
      <c r="C62" s="2" t="s">
        <v>15</v>
      </c>
      <c r="D62" s="2"/>
      <c r="E62" s="2"/>
      <c r="F62" s="2"/>
      <c r="G62" s="2">
        <v>2</v>
      </c>
      <c r="H62" s="2" t="s">
        <v>16</v>
      </c>
      <c r="I62" s="2">
        <v>2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>
        <f t="shared" si="12"/>
        <v>30</v>
      </c>
      <c r="W62" s="2">
        <f t="shared" si="13"/>
        <v>2</v>
      </c>
    </row>
    <row r="63" spans="1:23" ht="24" thickBot="1" x14ac:dyDescent="0.3">
      <c r="A63" s="47"/>
      <c r="B63" s="4" t="s">
        <v>219</v>
      </c>
      <c r="C63" s="2" t="s">
        <v>22</v>
      </c>
      <c r="D63" s="2"/>
      <c r="E63" s="2"/>
      <c r="F63" s="2"/>
      <c r="G63" s="2"/>
      <c r="H63" s="2"/>
      <c r="I63" s="2"/>
      <c r="J63" s="2">
        <v>2</v>
      </c>
      <c r="K63" s="2" t="s">
        <v>28</v>
      </c>
      <c r="L63" s="2">
        <v>2</v>
      </c>
      <c r="M63" s="2"/>
      <c r="N63" s="2"/>
      <c r="O63" s="2"/>
      <c r="P63" s="2"/>
      <c r="Q63" s="2"/>
      <c r="R63" s="2"/>
      <c r="S63" s="2"/>
      <c r="T63" s="2"/>
      <c r="U63" s="2"/>
      <c r="V63" s="2">
        <f t="shared" si="12"/>
        <v>30</v>
      </c>
      <c r="W63" s="2">
        <f t="shared" si="13"/>
        <v>2</v>
      </c>
    </row>
    <row r="64" spans="1:23" ht="24" thickBot="1" x14ac:dyDescent="0.3">
      <c r="A64" s="47"/>
      <c r="B64" s="4" t="s">
        <v>220</v>
      </c>
      <c r="C64" s="2" t="s">
        <v>22</v>
      </c>
      <c r="D64" s="2"/>
      <c r="E64" s="2"/>
      <c r="F64" s="2"/>
      <c r="G64" s="2"/>
      <c r="H64" s="2"/>
      <c r="I64" s="2"/>
      <c r="J64" s="2"/>
      <c r="K64" s="2"/>
      <c r="L64" s="5"/>
      <c r="M64" s="2">
        <v>2</v>
      </c>
      <c r="N64" s="2" t="s">
        <v>28</v>
      </c>
      <c r="O64" s="2">
        <v>3</v>
      </c>
      <c r="P64" s="2"/>
      <c r="Q64" s="2"/>
      <c r="R64" s="2"/>
      <c r="S64" s="2"/>
      <c r="T64" s="2"/>
      <c r="U64" s="2"/>
      <c r="V64" s="2">
        <f t="shared" si="12"/>
        <v>30</v>
      </c>
      <c r="W64" s="2">
        <f t="shared" si="13"/>
        <v>3</v>
      </c>
    </row>
    <row r="65" spans="1:23" ht="15.75" thickBot="1" x14ac:dyDescent="0.3">
      <c r="A65" s="157" t="s">
        <v>26</v>
      </c>
      <c r="B65" s="158"/>
      <c r="C65" s="10"/>
      <c r="D65" s="10">
        <f t="shared" ref="D65:S65" si="14">D52+D53+D54+D55+D57+D58+D59+D60+D61+D62+D63+D64</f>
        <v>13</v>
      </c>
      <c r="E65" s="10"/>
      <c r="F65" s="10">
        <f t="shared" si="14"/>
        <v>8</v>
      </c>
      <c r="G65" s="10">
        <f t="shared" si="14"/>
        <v>13</v>
      </c>
      <c r="H65" s="10"/>
      <c r="I65" s="10">
        <f t="shared" si="14"/>
        <v>8</v>
      </c>
      <c r="J65" s="10">
        <f t="shared" si="14"/>
        <v>11</v>
      </c>
      <c r="K65" s="10"/>
      <c r="L65" s="10">
        <f t="shared" si="14"/>
        <v>7</v>
      </c>
      <c r="M65" s="10">
        <f t="shared" si="14"/>
        <v>11</v>
      </c>
      <c r="N65" s="10"/>
      <c r="O65" s="10">
        <f t="shared" si="14"/>
        <v>8</v>
      </c>
      <c r="P65" s="10">
        <f t="shared" si="14"/>
        <v>8</v>
      </c>
      <c r="Q65" s="10"/>
      <c r="R65" s="10">
        <f t="shared" si="14"/>
        <v>4</v>
      </c>
      <c r="S65" s="10">
        <f t="shared" si="14"/>
        <v>8</v>
      </c>
      <c r="T65" s="10"/>
      <c r="U65" s="10">
        <f>U52+U53+U54+U55+U57+U58+U59+U60+U61+U62+U63+U64</f>
        <v>4</v>
      </c>
      <c r="V65" s="10">
        <f>SUM(V52:V64)</f>
        <v>960</v>
      </c>
      <c r="W65" s="10">
        <f>SUM(W52:W64)</f>
        <v>39</v>
      </c>
    </row>
    <row r="66" spans="1:23" x14ac:dyDescent="0.25">
      <c r="A66" s="14" t="s">
        <v>68</v>
      </c>
      <c r="B66" s="14"/>
    </row>
    <row r="67" spans="1:23" x14ac:dyDescent="0.25">
      <c r="A67" s="11" t="s">
        <v>70</v>
      </c>
      <c r="C67" s="17" t="s">
        <v>69</v>
      </c>
      <c r="D67" s="1" t="s">
        <v>69</v>
      </c>
      <c r="E67" s="1" t="s">
        <v>69</v>
      </c>
      <c r="F67" s="1" t="s">
        <v>69</v>
      </c>
      <c r="M67" s="30"/>
      <c r="O67" s="46"/>
    </row>
    <row r="68" spans="1:23" x14ac:dyDescent="0.25">
      <c r="A68" s="15" t="s">
        <v>72</v>
      </c>
      <c r="B68" s="15" t="s">
        <v>73</v>
      </c>
      <c r="D68" s="14" t="s">
        <v>71</v>
      </c>
      <c r="E68" s="14"/>
      <c r="M68" s="30"/>
      <c r="O68" s="46"/>
    </row>
    <row r="69" spans="1:23" x14ac:dyDescent="0.25">
      <c r="A69" s="1" t="s">
        <v>75</v>
      </c>
      <c r="B69" s="15" t="s">
        <v>74</v>
      </c>
      <c r="D69" s="14" t="s">
        <v>22</v>
      </c>
      <c r="E69" s="14" t="s">
        <v>82</v>
      </c>
      <c r="M69" s="30"/>
      <c r="O69" s="46"/>
    </row>
    <row r="70" spans="1:23" x14ac:dyDescent="0.25">
      <c r="A70" s="1" t="s">
        <v>76</v>
      </c>
      <c r="B70" s="15" t="s">
        <v>77</v>
      </c>
      <c r="D70" s="14" t="s">
        <v>83</v>
      </c>
      <c r="E70" s="14" t="s">
        <v>84</v>
      </c>
    </row>
    <row r="71" spans="1:23" x14ac:dyDescent="0.25">
      <c r="A71" s="15" t="s">
        <v>79</v>
      </c>
      <c r="B71" s="15" t="s">
        <v>78</v>
      </c>
      <c r="D71" s="14" t="s">
        <v>80</v>
      </c>
      <c r="E71" s="14" t="s">
        <v>81</v>
      </c>
    </row>
    <row r="72" spans="1:23" x14ac:dyDescent="0.25">
      <c r="A72" s="15" t="s">
        <v>87</v>
      </c>
      <c r="B72" s="15" t="s">
        <v>88</v>
      </c>
      <c r="D72" s="14" t="s">
        <v>85</v>
      </c>
      <c r="E72" s="14" t="s">
        <v>86</v>
      </c>
    </row>
    <row r="73" spans="1:23" ht="23.25" x14ac:dyDescent="0.25">
      <c r="A73" s="1" t="s">
        <v>89</v>
      </c>
      <c r="B73" s="15" t="s">
        <v>90</v>
      </c>
    </row>
    <row r="74" spans="1:23" x14ac:dyDescent="0.25">
      <c r="A74" s="1" t="s">
        <v>91</v>
      </c>
      <c r="B74" s="15" t="s">
        <v>92</v>
      </c>
    </row>
    <row r="75" spans="1:23" x14ac:dyDescent="0.25">
      <c r="A75" s="1" t="s">
        <v>93</v>
      </c>
      <c r="B75" s="15" t="s">
        <v>94</v>
      </c>
    </row>
    <row r="80" spans="1:23" s="45" customFormat="1" x14ac:dyDescent="0.25"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4:23" s="45" customFormat="1" x14ac:dyDescent="0.25"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</row>
  </sheetData>
  <sheetProtection algorithmName="SHA-512" hashValue="yQhS6BrVj3D+6sl5ph3NqAuBXAWI8AGfFR3vsVZdZCC84ZHR72RuE1abFp/0JvgKAJjBVQCZerRm0ngCEjm5NQ==" saltValue="UtKydAQSdYeA2NFpBYCcUw==" spinCount="100000" sheet="1" objects="1" scenarios="1"/>
  <mergeCells count="59">
    <mergeCell ref="A1:W1"/>
    <mergeCell ref="A2:W2"/>
    <mergeCell ref="A3:A6"/>
    <mergeCell ref="B3:B6"/>
    <mergeCell ref="C3:C6"/>
    <mergeCell ref="D3:U3"/>
    <mergeCell ref="V3:V6"/>
    <mergeCell ref="W3:W6"/>
    <mergeCell ref="D4:U4"/>
    <mergeCell ref="D5:F5"/>
    <mergeCell ref="G5:I5"/>
    <mergeCell ref="J5:L5"/>
    <mergeCell ref="M5:O5"/>
    <mergeCell ref="P5:R5"/>
    <mergeCell ref="S5:U5"/>
    <mergeCell ref="A16:W16"/>
    <mergeCell ref="M19:O19"/>
    <mergeCell ref="P19:R19"/>
    <mergeCell ref="S19:U19"/>
    <mergeCell ref="A17:A20"/>
    <mergeCell ref="B17:B20"/>
    <mergeCell ref="C17:C20"/>
    <mergeCell ref="D17:U17"/>
    <mergeCell ref="W17:W20"/>
    <mergeCell ref="D18:U18"/>
    <mergeCell ref="D19:F19"/>
    <mergeCell ref="G19:I19"/>
    <mergeCell ref="J19:L19"/>
    <mergeCell ref="V17:V20"/>
    <mergeCell ref="V33:V36"/>
    <mergeCell ref="W33:W36"/>
    <mergeCell ref="M35:O35"/>
    <mergeCell ref="P35:R35"/>
    <mergeCell ref="S35:U35"/>
    <mergeCell ref="A32:W32"/>
    <mergeCell ref="A33:A36"/>
    <mergeCell ref="B33:B36"/>
    <mergeCell ref="C33:C36"/>
    <mergeCell ref="D33:U33"/>
    <mergeCell ref="D34:U34"/>
    <mergeCell ref="D35:F35"/>
    <mergeCell ref="G35:I35"/>
    <mergeCell ref="J35:L35"/>
    <mergeCell ref="A65:B65"/>
    <mergeCell ref="A47:W47"/>
    <mergeCell ref="A48:A51"/>
    <mergeCell ref="B48:B51"/>
    <mergeCell ref="C48:C51"/>
    <mergeCell ref="D48:U48"/>
    <mergeCell ref="V48:V51"/>
    <mergeCell ref="W48:W51"/>
    <mergeCell ref="D49:U49"/>
    <mergeCell ref="D50:F50"/>
    <mergeCell ref="G50:I50"/>
    <mergeCell ref="J50:L50"/>
    <mergeCell ref="M50:O50"/>
    <mergeCell ref="P50:R50"/>
    <mergeCell ref="S50:U50"/>
    <mergeCell ref="D56:U56"/>
  </mergeCells>
  <pageMargins left="0.27559055118110237" right="0.19685039370078741" top="0.43" bottom="0.32" header="0.31496062992125984" footer="0.19685039370078741"/>
  <pageSetup paperSize="9" scale="85" orientation="landscape" r:id="rId1"/>
  <rowBreaks count="2" manualBreakCount="2">
    <brk id="37" max="22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72"/>
  <sheetViews>
    <sheetView showGridLines="0" view="pageBreakPreview" topLeftCell="A34" zoomScale="85" zoomScaleNormal="85" zoomScaleSheetLayoutView="85" workbookViewId="0">
      <selection activeCell="J68" sqref="J68:L70"/>
    </sheetView>
  </sheetViews>
  <sheetFormatPr defaultRowHeight="15" x14ac:dyDescent="0.25"/>
  <cols>
    <col min="2" max="2" width="23.5703125" customWidth="1"/>
    <col min="4" max="21" width="7.85546875" customWidth="1"/>
  </cols>
  <sheetData>
    <row r="1" spans="1:23" ht="15.75" thickBot="1" x14ac:dyDescent="0.3">
      <c r="A1" s="113" t="s">
        <v>211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15.75" thickBot="1" x14ac:dyDescent="0.3">
      <c r="A2" s="101" t="s">
        <v>125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</row>
    <row r="3" spans="1:23" ht="15.75" thickBot="1" x14ac:dyDescent="0.3">
      <c r="A3" s="107" t="s">
        <v>1</v>
      </c>
      <c r="B3" s="107" t="s">
        <v>2</v>
      </c>
      <c r="C3" s="110" t="s">
        <v>3</v>
      </c>
      <c r="D3" s="114" t="s">
        <v>210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110" t="s">
        <v>10</v>
      </c>
      <c r="W3" s="110" t="s">
        <v>11</v>
      </c>
    </row>
    <row r="4" spans="1:23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3" ht="15.75" thickBot="1" x14ac:dyDescent="0.3">
      <c r="A5" s="108"/>
      <c r="B5" s="108"/>
      <c r="C5" s="111"/>
      <c r="D5" s="105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5"/>
      <c r="V5" s="111"/>
      <c r="W5" s="111"/>
    </row>
    <row r="6" spans="1:23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3" ht="15.75" thickBot="1" x14ac:dyDescent="0.3">
      <c r="A7" s="13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3" ht="15.75" thickBot="1" x14ac:dyDescent="0.3">
      <c r="A8" s="13"/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>
        <f t="shared" ref="V8:V15" si="0">(D8+G8+J8+M8+P8+S8)*15</f>
        <v>0</v>
      </c>
      <c r="W8" s="2">
        <f>F8+I8+L8+O8+R8+U8</f>
        <v>0</v>
      </c>
    </row>
    <row r="9" spans="1:23" ht="15.75" thickBot="1" x14ac:dyDescent="0.3">
      <c r="A9" s="13"/>
      <c r="B9" s="39" t="s">
        <v>124</v>
      </c>
      <c r="C9" s="2" t="s">
        <v>15</v>
      </c>
      <c r="D9" s="2"/>
      <c r="E9" s="2"/>
      <c r="F9" s="2"/>
      <c r="G9" s="2"/>
      <c r="H9" s="2"/>
      <c r="I9" s="2"/>
      <c r="J9" s="2">
        <v>1</v>
      </c>
      <c r="K9" s="2" t="s">
        <v>16</v>
      </c>
      <c r="L9" s="2">
        <v>1</v>
      </c>
      <c r="M9" s="2">
        <v>1</v>
      </c>
      <c r="N9" s="2" t="s">
        <v>16</v>
      </c>
      <c r="O9" s="2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>F9+I9+L9+O9+R9+U9</f>
        <v>2</v>
      </c>
    </row>
    <row r="10" spans="1:23" ht="15.75" thickBot="1" x14ac:dyDescent="0.3">
      <c r="A10" s="13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 t="shared" si="0"/>
        <v>30</v>
      </c>
      <c r="W10" s="2">
        <f t="shared" ref="W10:W14" si="1">F10+I10+L10+O10+R10+U10</f>
        <v>2</v>
      </c>
    </row>
    <row r="11" spans="1:23" ht="15.75" thickBot="1" x14ac:dyDescent="0.3">
      <c r="A11" s="13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3" ht="15.75" thickBot="1" x14ac:dyDescent="0.3">
      <c r="A12" s="13"/>
      <c r="B12" s="4" t="s">
        <v>47</v>
      </c>
      <c r="C12" s="2" t="s">
        <v>15</v>
      </c>
      <c r="D12" s="2">
        <v>1</v>
      </c>
      <c r="E12" s="2" t="s">
        <v>16</v>
      </c>
      <c r="F12" s="2">
        <v>1</v>
      </c>
      <c r="G12" s="2">
        <v>1</v>
      </c>
      <c r="H12" s="2" t="s">
        <v>16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f t="shared" si="0"/>
        <v>30</v>
      </c>
      <c r="W12" s="2">
        <f t="shared" si="1"/>
        <v>2</v>
      </c>
    </row>
    <row r="13" spans="1:23" ht="15.75" thickBot="1" x14ac:dyDescent="0.3">
      <c r="A13" s="13"/>
      <c r="B13" s="4" t="s">
        <v>21</v>
      </c>
      <c r="C13" s="2" t="s">
        <v>22</v>
      </c>
      <c r="D13" s="2">
        <v>1</v>
      </c>
      <c r="E13" s="2" t="s">
        <v>23</v>
      </c>
      <c r="F13" s="2"/>
      <c r="G13" s="2">
        <v>1</v>
      </c>
      <c r="H13" s="2" t="s">
        <v>23</v>
      </c>
      <c r="I13" s="2"/>
      <c r="J13" s="2">
        <v>1</v>
      </c>
      <c r="K13" s="2" t="s">
        <v>23</v>
      </c>
      <c r="L13" s="2"/>
      <c r="M13" s="2">
        <v>1</v>
      </c>
      <c r="N13" s="2" t="s">
        <v>23</v>
      </c>
      <c r="O13" s="2"/>
      <c r="P13" s="2">
        <v>1</v>
      </c>
      <c r="Q13" s="2" t="s">
        <v>23</v>
      </c>
      <c r="R13" s="2"/>
      <c r="S13" s="2"/>
      <c r="T13" s="2"/>
      <c r="U13" s="2"/>
      <c r="V13" s="2">
        <f t="shared" si="0"/>
        <v>75</v>
      </c>
      <c r="W13" s="2">
        <f t="shared" si="1"/>
        <v>0</v>
      </c>
    </row>
    <row r="14" spans="1:23" ht="24" thickBot="1" x14ac:dyDescent="0.3">
      <c r="A14" s="13"/>
      <c r="B14" s="4" t="s">
        <v>24</v>
      </c>
      <c r="C14" s="41" t="s">
        <v>22</v>
      </c>
      <c r="D14" s="41"/>
      <c r="E14" s="41" t="s">
        <v>31</v>
      </c>
      <c r="F14" s="41">
        <v>1</v>
      </c>
      <c r="G14" s="41"/>
      <c r="H14" s="41" t="s">
        <v>31</v>
      </c>
      <c r="I14" s="41">
        <v>1</v>
      </c>
      <c r="J14" s="41"/>
      <c r="K14" s="41" t="s">
        <v>31</v>
      </c>
      <c r="L14" s="41">
        <v>1</v>
      </c>
      <c r="M14" s="41"/>
      <c r="N14" s="41" t="s">
        <v>31</v>
      </c>
      <c r="O14" s="41">
        <v>1</v>
      </c>
      <c r="P14" s="41"/>
      <c r="Q14" s="41" t="s">
        <v>31</v>
      </c>
      <c r="R14" s="41">
        <v>1</v>
      </c>
      <c r="S14" s="41"/>
      <c r="T14" s="41" t="s">
        <v>31</v>
      </c>
      <c r="U14" s="41">
        <v>1</v>
      </c>
      <c r="V14" s="41">
        <f t="shared" si="0"/>
        <v>0</v>
      </c>
      <c r="W14" s="41">
        <f t="shared" si="1"/>
        <v>6</v>
      </c>
    </row>
    <row r="15" spans="1:23" ht="24" thickBot="1" x14ac:dyDescent="0.3">
      <c r="A15" s="13"/>
      <c r="B15" s="6" t="s">
        <v>25</v>
      </c>
      <c r="C15" s="2" t="s">
        <v>15</v>
      </c>
      <c r="D15" s="2"/>
      <c r="E15" s="2"/>
      <c r="F15" s="2"/>
      <c r="G15" s="2"/>
      <c r="H15" s="2"/>
      <c r="I15" s="2"/>
      <c r="J15" s="2">
        <v>2</v>
      </c>
      <c r="K15" s="2" t="s">
        <v>16</v>
      </c>
      <c r="L15" s="2">
        <v>2</v>
      </c>
      <c r="M15" s="2">
        <v>2</v>
      </c>
      <c r="N15" s="2" t="s">
        <v>16</v>
      </c>
      <c r="O15" s="2">
        <v>2</v>
      </c>
      <c r="P15" s="2"/>
      <c r="Q15" s="2"/>
      <c r="R15" s="2"/>
      <c r="S15" s="2"/>
      <c r="T15" s="2"/>
      <c r="U15" s="2"/>
      <c r="V15" s="2">
        <f t="shared" si="0"/>
        <v>60</v>
      </c>
      <c r="W15" s="2">
        <f>F15+I15+L15+O15+R15+U15</f>
        <v>4</v>
      </c>
    </row>
    <row r="16" spans="1:23" ht="15.75" thickBot="1" x14ac:dyDescent="0.3">
      <c r="A16" s="7"/>
      <c r="B16" s="8" t="s">
        <v>26</v>
      </c>
      <c r="C16" s="9"/>
      <c r="D16" s="10">
        <f>SUM(D7:D15)</f>
        <v>7</v>
      </c>
      <c r="E16" s="10"/>
      <c r="F16" s="10">
        <f>SUM(F7:F15)</f>
        <v>7</v>
      </c>
      <c r="G16" s="10">
        <f>SUM(G7:G15)</f>
        <v>7</v>
      </c>
      <c r="H16" s="10"/>
      <c r="I16" s="10">
        <f>SUM(I7:I15)</f>
        <v>7</v>
      </c>
      <c r="J16" s="10">
        <f>SUM(J7:J15)</f>
        <v>7</v>
      </c>
      <c r="K16" s="10"/>
      <c r="L16" s="10">
        <f>SUM(L7:L15)</f>
        <v>7</v>
      </c>
      <c r="M16" s="10">
        <f>SUM(M7:M15)</f>
        <v>7</v>
      </c>
      <c r="N16" s="10"/>
      <c r="O16" s="10">
        <f>SUM(O7:O15)</f>
        <v>7</v>
      </c>
      <c r="P16" s="10">
        <f>SUM(P7:P15)</f>
        <v>4</v>
      </c>
      <c r="Q16" s="10"/>
      <c r="R16" s="10">
        <f>SUM(R7:R15)</f>
        <v>4</v>
      </c>
      <c r="S16" s="10">
        <f>SUM(S7:S15)</f>
        <v>3</v>
      </c>
      <c r="T16" s="10"/>
      <c r="U16" s="10">
        <v>3</v>
      </c>
      <c r="V16" s="10">
        <f>SUM(V7:V15)</f>
        <v>525</v>
      </c>
      <c r="W16" s="10">
        <f>SUM(W7:W15)</f>
        <v>36</v>
      </c>
    </row>
    <row r="17" spans="1:23" ht="15.75" thickBot="1" x14ac:dyDescent="0.3">
      <c r="A17" s="101" t="s">
        <v>123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3"/>
    </row>
    <row r="18" spans="1:23" ht="15.75" thickBot="1" x14ac:dyDescent="0.3">
      <c r="A18" s="107" t="s">
        <v>1</v>
      </c>
      <c r="B18" s="107" t="s">
        <v>2</v>
      </c>
      <c r="C18" s="110" t="s">
        <v>3</v>
      </c>
      <c r="D18" s="114" t="s">
        <v>210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V18" s="110" t="s">
        <v>10</v>
      </c>
      <c r="W18" s="110" t="s">
        <v>11</v>
      </c>
    </row>
    <row r="19" spans="1:23" ht="15.75" thickBot="1" x14ac:dyDescent="0.3">
      <c r="A19" s="108"/>
      <c r="B19" s="108"/>
      <c r="C19" s="111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11"/>
      <c r="W19" s="111"/>
    </row>
    <row r="20" spans="1:23" ht="15.75" thickBot="1" x14ac:dyDescent="0.3">
      <c r="A20" s="108"/>
      <c r="B20" s="108"/>
      <c r="C20" s="111"/>
      <c r="D20" s="105" t="s">
        <v>4</v>
      </c>
      <c r="E20" s="105"/>
      <c r="F20" s="106"/>
      <c r="G20" s="104" t="s">
        <v>5</v>
      </c>
      <c r="H20" s="105"/>
      <c r="I20" s="106"/>
      <c r="J20" s="104" t="s">
        <v>6</v>
      </c>
      <c r="K20" s="105"/>
      <c r="L20" s="106"/>
      <c r="M20" s="104" t="s">
        <v>7</v>
      </c>
      <c r="N20" s="105"/>
      <c r="O20" s="106"/>
      <c r="P20" s="104" t="s">
        <v>8</v>
      </c>
      <c r="Q20" s="105"/>
      <c r="R20" s="106"/>
      <c r="S20" s="104" t="s">
        <v>9</v>
      </c>
      <c r="T20" s="105"/>
      <c r="U20" s="105"/>
      <c r="V20" s="111"/>
      <c r="W20" s="111"/>
    </row>
    <row r="21" spans="1:23" ht="15.75" thickBot="1" x14ac:dyDescent="0.3">
      <c r="A21" s="109"/>
      <c r="B21" s="109"/>
      <c r="C21" s="112"/>
      <c r="D21" s="2" t="s">
        <v>12</v>
      </c>
      <c r="E21" s="2" t="s">
        <v>13</v>
      </c>
      <c r="F21" s="2" t="s">
        <v>14</v>
      </c>
      <c r="G21" s="2" t="s">
        <v>12</v>
      </c>
      <c r="H21" s="2" t="s">
        <v>13</v>
      </c>
      <c r="I21" s="2" t="s">
        <v>14</v>
      </c>
      <c r="J21" s="2" t="s">
        <v>12</v>
      </c>
      <c r="K21" s="2" t="s">
        <v>13</v>
      </c>
      <c r="L21" s="2" t="s">
        <v>14</v>
      </c>
      <c r="M21" s="2" t="s">
        <v>12</v>
      </c>
      <c r="N21" s="2" t="s">
        <v>13</v>
      </c>
      <c r="O21" s="2" t="s">
        <v>14</v>
      </c>
      <c r="P21" s="2" t="s">
        <v>12</v>
      </c>
      <c r="Q21" s="2" t="s">
        <v>13</v>
      </c>
      <c r="R21" s="2" t="s">
        <v>14</v>
      </c>
      <c r="S21" s="2" t="s">
        <v>12</v>
      </c>
      <c r="T21" s="2" t="s">
        <v>13</v>
      </c>
      <c r="U21" s="27" t="s">
        <v>14</v>
      </c>
      <c r="V21" s="112"/>
      <c r="W21" s="112"/>
    </row>
    <row r="22" spans="1:23" ht="15.75" thickBot="1" x14ac:dyDescent="0.3">
      <c r="A22" s="13"/>
      <c r="B22" s="4" t="s">
        <v>222</v>
      </c>
      <c r="C22" s="2" t="s">
        <v>15</v>
      </c>
      <c r="D22" s="2">
        <v>2</v>
      </c>
      <c r="E22" s="2" t="s">
        <v>28</v>
      </c>
      <c r="F22" s="2">
        <v>2</v>
      </c>
      <c r="G22" s="2">
        <v>2</v>
      </c>
      <c r="H22" s="2" t="s">
        <v>28</v>
      </c>
      <c r="I22" s="2">
        <v>2</v>
      </c>
      <c r="J22" s="2">
        <v>1</v>
      </c>
      <c r="K22" s="2" t="s">
        <v>28</v>
      </c>
      <c r="L22" s="2">
        <v>1</v>
      </c>
      <c r="M22" s="2">
        <v>1</v>
      </c>
      <c r="N22" s="2" t="s">
        <v>28</v>
      </c>
      <c r="O22" s="2">
        <v>1</v>
      </c>
      <c r="P22" s="2">
        <v>1</v>
      </c>
      <c r="Q22" s="2" t="s">
        <v>28</v>
      </c>
      <c r="R22" s="2">
        <v>1</v>
      </c>
      <c r="S22" s="2"/>
      <c r="T22" s="2"/>
      <c r="U22" s="2"/>
      <c r="V22" s="2">
        <f t="shared" ref="V22:V30" si="2">(D22+G22+J22+M22+P22+S22)*15</f>
        <v>105</v>
      </c>
      <c r="W22" s="2">
        <f>F22+I22+L22+O22+R22+U22</f>
        <v>7</v>
      </c>
    </row>
    <row r="23" spans="1:23" ht="15.75" thickBot="1" x14ac:dyDescent="0.3">
      <c r="A23" s="13"/>
      <c r="B23" s="4" t="s">
        <v>224</v>
      </c>
      <c r="C23" s="2" t="s">
        <v>15</v>
      </c>
      <c r="D23" s="2">
        <v>2</v>
      </c>
      <c r="E23" s="2" t="s">
        <v>28</v>
      </c>
      <c r="F23" s="2">
        <v>2</v>
      </c>
      <c r="G23" s="2">
        <v>2</v>
      </c>
      <c r="H23" s="2" t="s">
        <v>28</v>
      </c>
      <c r="I23" s="2">
        <v>2</v>
      </c>
      <c r="J23" s="2">
        <v>1</v>
      </c>
      <c r="K23" s="2" t="s">
        <v>28</v>
      </c>
      <c r="L23" s="2">
        <v>1</v>
      </c>
      <c r="M23" s="2">
        <v>1</v>
      </c>
      <c r="N23" s="2" t="s">
        <v>28</v>
      </c>
      <c r="O23" s="2">
        <v>1</v>
      </c>
      <c r="P23" s="2">
        <v>1</v>
      </c>
      <c r="Q23" s="2" t="s">
        <v>28</v>
      </c>
      <c r="R23" s="2">
        <v>1</v>
      </c>
      <c r="S23" s="2"/>
      <c r="T23" s="2"/>
      <c r="U23" s="2"/>
      <c r="V23" s="2">
        <f t="shared" si="2"/>
        <v>105</v>
      </c>
      <c r="W23" s="2">
        <f t="shared" ref="W23:W30" si="3">F23+I23+L23+O23+R23+U23</f>
        <v>7</v>
      </c>
    </row>
    <row r="24" spans="1:23" ht="15.75" thickBot="1" x14ac:dyDescent="0.3">
      <c r="A24" s="13"/>
      <c r="B24" s="4" t="s">
        <v>223</v>
      </c>
      <c r="C24" s="2" t="s">
        <v>15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v>1</v>
      </c>
      <c r="Q24" s="2" t="s">
        <v>28</v>
      </c>
      <c r="R24" s="2">
        <v>1</v>
      </c>
      <c r="S24" s="2">
        <v>2</v>
      </c>
      <c r="T24" s="2" t="s">
        <v>28</v>
      </c>
      <c r="U24" s="2">
        <v>2</v>
      </c>
      <c r="V24" s="2">
        <f t="shared" si="2"/>
        <v>45</v>
      </c>
      <c r="W24" s="2">
        <f t="shared" si="3"/>
        <v>3</v>
      </c>
    </row>
    <row r="25" spans="1:23" ht="24" thickBot="1" x14ac:dyDescent="0.3">
      <c r="A25" s="13"/>
      <c r="B25" s="4" t="s">
        <v>122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f t="shared" si="2"/>
        <v>0</v>
      </c>
      <c r="W25" s="2">
        <f>F25+I25+L25+O25+R25+U25</f>
        <v>0</v>
      </c>
    </row>
    <row r="26" spans="1:23" ht="15.75" thickBot="1" x14ac:dyDescent="0.3">
      <c r="A26" s="13"/>
      <c r="B26" s="8" t="s">
        <v>225</v>
      </c>
      <c r="C26" s="10" t="s">
        <v>22</v>
      </c>
      <c r="D26" s="10">
        <v>1</v>
      </c>
      <c r="E26" s="10" t="s">
        <v>28</v>
      </c>
      <c r="F26" s="10">
        <v>3</v>
      </c>
      <c r="G26" s="10">
        <v>1</v>
      </c>
      <c r="H26" s="10" t="s">
        <v>28</v>
      </c>
      <c r="I26" s="10">
        <v>3</v>
      </c>
      <c r="J26" s="10">
        <v>1</v>
      </c>
      <c r="K26" s="10" t="s">
        <v>28</v>
      </c>
      <c r="L26" s="10">
        <v>3</v>
      </c>
      <c r="M26" s="10">
        <v>1</v>
      </c>
      <c r="N26" s="10" t="s">
        <v>28</v>
      </c>
      <c r="O26" s="10">
        <v>3</v>
      </c>
      <c r="P26" s="10">
        <v>1</v>
      </c>
      <c r="Q26" s="10" t="s">
        <v>28</v>
      </c>
      <c r="R26" s="10">
        <v>3</v>
      </c>
      <c r="S26" s="10">
        <v>1</v>
      </c>
      <c r="T26" s="10" t="s">
        <v>28</v>
      </c>
      <c r="U26" s="10">
        <v>3</v>
      </c>
      <c r="V26" s="2">
        <f t="shared" si="2"/>
        <v>90</v>
      </c>
      <c r="W26" s="2">
        <f t="shared" si="3"/>
        <v>18</v>
      </c>
    </row>
    <row r="27" spans="1:23" ht="15.75" thickBot="1" x14ac:dyDescent="0.3">
      <c r="A27" s="13"/>
      <c r="B27" s="74" t="s">
        <v>302</v>
      </c>
      <c r="C27" s="10" t="s">
        <v>22</v>
      </c>
      <c r="D27" s="10">
        <v>2</v>
      </c>
      <c r="E27" s="10" t="s">
        <v>31</v>
      </c>
      <c r="F27" s="10">
        <v>2</v>
      </c>
      <c r="G27" s="10">
        <v>2</v>
      </c>
      <c r="H27" s="10" t="s">
        <v>31</v>
      </c>
      <c r="I27" s="10">
        <v>2</v>
      </c>
      <c r="J27" s="10">
        <v>2</v>
      </c>
      <c r="K27" s="10" t="s">
        <v>31</v>
      </c>
      <c r="L27" s="10">
        <v>2</v>
      </c>
      <c r="M27" s="10">
        <v>2</v>
      </c>
      <c r="N27" s="10" t="s">
        <v>31</v>
      </c>
      <c r="O27" s="10">
        <v>2</v>
      </c>
      <c r="P27" s="10">
        <v>2</v>
      </c>
      <c r="Q27" s="10" t="s">
        <v>31</v>
      </c>
      <c r="R27" s="10">
        <v>2</v>
      </c>
      <c r="S27" s="10">
        <v>2</v>
      </c>
      <c r="T27" s="10" t="s">
        <v>31</v>
      </c>
      <c r="U27" s="10">
        <v>2</v>
      </c>
      <c r="V27" s="2">
        <f t="shared" si="2"/>
        <v>180</v>
      </c>
      <c r="W27" s="2">
        <f t="shared" si="3"/>
        <v>12</v>
      </c>
    </row>
    <row r="28" spans="1:23" ht="15.75" thickBot="1" x14ac:dyDescent="0.3">
      <c r="A28" s="13"/>
      <c r="B28" s="4" t="s">
        <v>120</v>
      </c>
      <c r="C28" s="2" t="s">
        <v>22</v>
      </c>
      <c r="D28" s="2"/>
      <c r="E28" s="2"/>
      <c r="F28" s="2"/>
      <c r="G28" s="2"/>
      <c r="H28" s="2"/>
      <c r="I28" s="2"/>
      <c r="J28" s="2">
        <v>1</v>
      </c>
      <c r="K28" s="2" t="s">
        <v>28</v>
      </c>
      <c r="L28" s="2">
        <v>1</v>
      </c>
      <c r="M28" s="2">
        <v>1</v>
      </c>
      <c r="N28" s="2" t="s">
        <v>28</v>
      </c>
      <c r="O28" s="2">
        <v>1</v>
      </c>
      <c r="P28" s="2"/>
      <c r="Q28" s="2"/>
      <c r="R28" s="2"/>
      <c r="S28" s="2"/>
      <c r="T28" s="2"/>
      <c r="U28" s="2"/>
      <c r="V28" s="2">
        <f t="shared" si="2"/>
        <v>30</v>
      </c>
      <c r="W28" s="2">
        <f t="shared" si="3"/>
        <v>2</v>
      </c>
    </row>
    <row r="29" spans="1:23" ht="15.75" thickBot="1" x14ac:dyDescent="0.3">
      <c r="A29" s="7"/>
      <c r="B29" s="5" t="s">
        <v>36</v>
      </c>
      <c r="C29" s="2"/>
      <c r="D29" s="2"/>
      <c r="E29" s="2"/>
      <c r="F29" s="2"/>
      <c r="G29" s="2"/>
      <c r="H29" s="2"/>
      <c r="I29" s="2"/>
      <c r="J29" s="2">
        <v>4</v>
      </c>
      <c r="K29" s="2" t="s">
        <v>28</v>
      </c>
      <c r="L29" s="2">
        <v>2</v>
      </c>
      <c r="M29" s="2">
        <v>4</v>
      </c>
      <c r="N29" s="2" t="s">
        <v>28</v>
      </c>
      <c r="O29" s="2">
        <v>2</v>
      </c>
      <c r="P29" s="2"/>
      <c r="Q29" s="2"/>
      <c r="R29" s="2"/>
      <c r="S29" s="2"/>
      <c r="T29" s="2"/>
      <c r="U29" s="2"/>
      <c r="V29" s="2">
        <f t="shared" si="2"/>
        <v>120</v>
      </c>
      <c r="W29" s="2">
        <f t="shared" si="3"/>
        <v>4</v>
      </c>
    </row>
    <row r="30" spans="1:23" ht="15.75" thickBot="1" x14ac:dyDescent="0.3">
      <c r="A30" s="13"/>
      <c r="B30" s="4" t="s">
        <v>37</v>
      </c>
      <c r="C30" s="2" t="s">
        <v>22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 t="s">
        <v>31</v>
      </c>
      <c r="R30" s="2">
        <v>3</v>
      </c>
      <c r="S30" s="2"/>
      <c r="T30" s="2" t="s">
        <v>31</v>
      </c>
      <c r="U30" s="2">
        <v>3</v>
      </c>
      <c r="V30" s="2">
        <f t="shared" si="2"/>
        <v>0</v>
      </c>
      <c r="W30" s="2">
        <f t="shared" si="3"/>
        <v>6</v>
      </c>
    </row>
    <row r="31" spans="1:23" ht="15.75" thickBot="1" x14ac:dyDescent="0.3">
      <c r="A31" s="7"/>
      <c r="B31" s="9" t="s">
        <v>113</v>
      </c>
      <c r="C31" s="10"/>
      <c r="D31" s="10">
        <f>SUM(D22:D30)</f>
        <v>7</v>
      </c>
      <c r="E31" s="10"/>
      <c r="F31" s="10">
        <f>SUM(F22:F30)</f>
        <v>9</v>
      </c>
      <c r="G31" s="10">
        <f>SUM(G22:G30)</f>
        <v>7</v>
      </c>
      <c r="H31" s="10"/>
      <c r="I31" s="10">
        <f>SUM(I22:I30)</f>
        <v>9</v>
      </c>
      <c r="J31" s="10">
        <f>SUM(J22:J30)</f>
        <v>10</v>
      </c>
      <c r="K31" s="10"/>
      <c r="L31" s="10">
        <f>SUM(L22:L30)</f>
        <v>10</v>
      </c>
      <c r="M31" s="10">
        <f>SUM(M22:M30)</f>
        <v>10</v>
      </c>
      <c r="N31" s="10"/>
      <c r="O31" s="10">
        <f>SUM(O22:O30)</f>
        <v>10</v>
      </c>
      <c r="P31" s="10">
        <f>SUM(P22:P30)</f>
        <v>6</v>
      </c>
      <c r="Q31" s="10"/>
      <c r="R31" s="10">
        <f>SUM(R22:R30)</f>
        <v>11</v>
      </c>
      <c r="S31" s="10">
        <f>SUM(S22:S30)</f>
        <v>5</v>
      </c>
      <c r="T31" s="10"/>
      <c r="U31" s="10">
        <f>SUM(U22:U30)</f>
        <v>10</v>
      </c>
      <c r="V31" s="10">
        <f>SUM(V22:V30)</f>
        <v>675</v>
      </c>
      <c r="W31" s="10">
        <f>SUM(W22:W30)</f>
        <v>59</v>
      </c>
    </row>
    <row r="32" spans="1:23" ht="15.75" thickBot="1" x14ac:dyDescent="0.3">
      <c r="A32" s="101" t="s">
        <v>119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3"/>
    </row>
    <row r="33" spans="1:23" ht="15.75" thickBot="1" x14ac:dyDescent="0.3">
      <c r="A33" s="107" t="s">
        <v>1</v>
      </c>
      <c r="B33" s="107" t="s">
        <v>2</v>
      </c>
      <c r="C33" s="110" t="s">
        <v>3</v>
      </c>
      <c r="D33" s="114" t="s">
        <v>210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6"/>
      <c r="V33" s="110" t="s">
        <v>10</v>
      </c>
      <c r="W33" s="110" t="s">
        <v>11</v>
      </c>
    </row>
    <row r="34" spans="1:23" ht="15.75" thickBot="1" x14ac:dyDescent="0.3">
      <c r="A34" s="108"/>
      <c r="B34" s="108"/>
      <c r="C34" s="111"/>
      <c r="D34" s="114" t="s">
        <v>209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111"/>
      <c r="W34" s="111"/>
    </row>
    <row r="35" spans="1:23" ht="15.75" thickBot="1" x14ac:dyDescent="0.3">
      <c r="A35" s="108"/>
      <c r="B35" s="108"/>
      <c r="C35" s="111"/>
      <c r="D35" s="104" t="s">
        <v>4</v>
      </c>
      <c r="E35" s="105"/>
      <c r="F35" s="106"/>
      <c r="G35" s="104" t="s">
        <v>5</v>
      </c>
      <c r="H35" s="105"/>
      <c r="I35" s="106"/>
      <c r="J35" s="104" t="s">
        <v>6</v>
      </c>
      <c r="K35" s="105"/>
      <c r="L35" s="106"/>
      <c r="M35" s="104" t="s">
        <v>7</v>
      </c>
      <c r="N35" s="105"/>
      <c r="O35" s="106"/>
      <c r="P35" s="104" t="s">
        <v>8</v>
      </c>
      <c r="Q35" s="105"/>
      <c r="R35" s="106"/>
      <c r="S35" s="104" t="s">
        <v>9</v>
      </c>
      <c r="T35" s="105"/>
      <c r="U35" s="106"/>
      <c r="V35" s="111"/>
      <c r="W35" s="111"/>
    </row>
    <row r="36" spans="1:23" ht="15.75" thickBot="1" x14ac:dyDescent="0.3">
      <c r="A36" s="109"/>
      <c r="B36" s="109"/>
      <c r="C36" s="112"/>
      <c r="D36" s="2" t="s">
        <v>12</v>
      </c>
      <c r="E36" s="2" t="s">
        <v>13</v>
      </c>
      <c r="F36" s="2" t="s">
        <v>14</v>
      </c>
      <c r="G36" s="2" t="s">
        <v>12</v>
      </c>
      <c r="H36" s="2" t="s">
        <v>13</v>
      </c>
      <c r="I36" s="2" t="s">
        <v>14</v>
      </c>
      <c r="J36" s="2" t="s">
        <v>12</v>
      </c>
      <c r="K36" s="2" t="s">
        <v>13</v>
      </c>
      <c r="L36" s="2" t="s">
        <v>14</v>
      </c>
      <c r="M36" s="2" t="s">
        <v>12</v>
      </c>
      <c r="N36" s="2" t="s">
        <v>13</v>
      </c>
      <c r="O36" s="2" t="s">
        <v>14</v>
      </c>
      <c r="P36" s="2" t="s">
        <v>12</v>
      </c>
      <c r="Q36" s="2" t="s">
        <v>13</v>
      </c>
      <c r="R36" s="2" t="s">
        <v>14</v>
      </c>
      <c r="S36" s="2" t="s">
        <v>12</v>
      </c>
      <c r="T36" s="2" t="s">
        <v>13</v>
      </c>
      <c r="U36" s="27" t="s">
        <v>14</v>
      </c>
      <c r="V36" s="112"/>
      <c r="W36" s="112"/>
    </row>
    <row r="37" spans="1:23" ht="15.75" thickBot="1" x14ac:dyDescent="0.3">
      <c r="A37" s="13"/>
      <c r="B37" s="8" t="s">
        <v>226</v>
      </c>
      <c r="C37" s="10" t="s">
        <v>22</v>
      </c>
      <c r="D37" s="10">
        <v>2</v>
      </c>
      <c r="E37" s="10" t="s">
        <v>16</v>
      </c>
      <c r="F37" s="10">
        <v>7</v>
      </c>
      <c r="G37" s="10">
        <v>2</v>
      </c>
      <c r="H37" s="10" t="s">
        <v>16</v>
      </c>
      <c r="I37" s="10">
        <v>7</v>
      </c>
      <c r="J37" s="10">
        <v>2</v>
      </c>
      <c r="K37" s="10" t="s">
        <v>16</v>
      </c>
      <c r="L37" s="10">
        <v>7</v>
      </c>
      <c r="M37" s="10">
        <v>2</v>
      </c>
      <c r="N37" s="10" t="s">
        <v>16</v>
      </c>
      <c r="O37" s="10">
        <v>7</v>
      </c>
      <c r="P37" s="10">
        <v>2</v>
      </c>
      <c r="Q37" s="10" t="s">
        <v>16</v>
      </c>
      <c r="R37" s="10">
        <v>7</v>
      </c>
      <c r="S37" s="10">
        <v>2</v>
      </c>
      <c r="T37" s="10" t="s">
        <v>118</v>
      </c>
      <c r="U37" s="10">
        <v>7</v>
      </c>
      <c r="V37" s="2">
        <f t="shared" ref="V37:V43" si="4">(D37+G37+J37+M37+P37+S37)*15</f>
        <v>180</v>
      </c>
      <c r="W37" s="2">
        <f t="shared" ref="W37:W43" si="5">F37+I37+L37+O37+R37+U37</f>
        <v>42</v>
      </c>
    </row>
    <row r="38" spans="1:23" ht="15.75" thickBot="1" x14ac:dyDescent="0.3">
      <c r="A38" s="13"/>
      <c r="B38" s="4" t="s">
        <v>117</v>
      </c>
      <c r="C38" s="2" t="s">
        <v>22</v>
      </c>
      <c r="D38" s="2">
        <v>1</v>
      </c>
      <c r="E38" s="2" t="s">
        <v>16</v>
      </c>
      <c r="F38" s="2">
        <v>1</v>
      </c>
      <c r="G38" s="2">
        <v>1</v>
      </c>
      <c r="H38" s="2" t="s">
        <v>16</v>
      </c>
      <c r="I38" s="2">
        <v>1</v>
      </c>
      <c r="J38" s="2">
        <v>1</v>
      </c>
      <c r="K38" s="2" t="s">
        <v>16</v>
      </c>
      <c r="L38" s="2">
        <v>1</v>
      </c>
      <c r="M38" s="2"/>
      <c r="N38" s="2"/>
      <c r="O38" s="2"/>
      <c r="P38" s="2"/>
      <c r="Q38" s="2"/>
      <c r="R38" s="2"/>
      <c r="S38" s="2"/>
      <c r="T38" s="2"/>
      <c r="U38" s="2"/>
      <c r="V38" s="2">
        <f t="shared" si="4"/>
        <v>45</v>
      </c>
      <c r="W38" s="2">
        <f t="shared" si="5"/>
        <v>3</v>
      </c>
    </row>
    <row r="39" spans="1:23" ht="15.75" thickBot="1" x14ac:dyDescent="0.3">
      <c r="A39" s="13"/>
      <c r="B39" s="4" t="s">
        <v>116</v>
      </c>
      <c r="C39" s="2" t="s">
        <v>22</v>
      </c>
      <c r="D39" s="2">
        <v>1</v>
      </c>
      <c r="E39" s="2" t="s">
        <v>16</v>
      </c>
      <c r="F39" s="2">
        <v>1</v>
      </c>
      <c r="G39" s="2">
        <v>1</v>
      </c>
      <c r="H39" s="2" t="s">
        <v>16</v>
      </c>
      <c r="I39" s="2">
        <v>1</v>
      </c>
      <c r="J39" s="2">
        <v>1</v>
      </c>
      <c r="K39" s="2" t="s">
        <v>16</v>
      </c>
      <c r="L39" s="2">
        <v>1</v>
      </c>
      <c r="M39" s="2">
        <v>1</v>
      </c>
      <c r="N39" s="2" t="s">
        <v>16</v>
      </c>
      <c r="O39" s="2">
        <v>1</v>
      </c>
      <c r="P39" s="2">
        <v>1</v>
      </c>
      <c r="Q39" s="2" t="s">
        <v>16</v>
      </c>
      <c r="R39" s="2">
        <v>1</v>
      </c>
      <c r="S39" s="2">
        <v>1</v>
      </c>
      <c r="T39" s="2" t="s">
        <v>16</v>
      </c>
      <c r="U39" s="2">
        <v>1</v>
      </c>
      <c r="V39" s="2">
        <f t="shared" si="4"/>
        <v>90</v>
      </c>
      <c r="W39" s="2">
        <f t="shared" si="5"/>
        <v>6</v>
      </c>
    </row>
    <row r="40" spans="1:23" ht="15.75" thickBot="1" x14ac:dyDescent="0.3">
      <c r="A40" s="13"/>
      <c r="B40" s="4" t="s">
        <v>115</v>
      </c>
      <c r="C40" s="2" t="s">
        <v>28</v>
      </c>
      <c r="D40" s="2"/>
      <c r="E40" s="2" t="s">
        <v>31</v>
      </c>
      <c r="F40" s="2">
        <v>1</v>
      </c>
      <c r="G40" s="2"/>
      <c r="H40" s="2" t="s">
        <v>31</v>
      </c>
      <c r="I40" s="2">
        <v>1</v>
      </c>
      <c r="J40" s="2"/>
      <c r="K40" s="2" t="s">
        <v>31</v>
      </c>
      <c r="L40" s="2">
        <v>1</v>
      </c>
      <c r="M40" s="2"/>
      <c r="N40" s="2" t="s">
        <v>31</v>
      </c>
      <c r="O40" s="2">
        <v>1</v>
      </c>
      <c r="P40" s="2"/>
      <c r="Q40" s="2" t="s">
        <v>31</v>
      </c>
      <c r="R40" s="2">
        <v>1</v>
      </c>
      <c r="S40" s="2"/>
      <c r="T40" s="2" t="s">
        <v>31</v>
      </c>
      <c r="U40" s="2">
        <v>1</v>
      </c>
      <c r="V40" s="2" t="s">
        <v>212</v>
      </c>
      <c r="W40" s="2">
        <f t="shared" si="5"/>
        <v>6</v>
      </c>
    </row>
    <row r="41" spans="1:23" ht="15.75" thickBot="1" x14ac:dyDescent="0.3">
      <c r="A41" s="13"/>
      <c r="B41" s="4" t="s">
        <v>58</v>
      </c>
      <c r="C41" s="2" t="s">
        <v>22</v>
      </c>
      <c r="D41" s="104" t="s">
        <v>59</v>
      </c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6"/>
      <c r="V41" s="41">
        <v>120</v>
      </c>
      <c r="W41" s="2">
        <v>4</v>
      </c>
    </row>
    <row r="42" spans="1:23" ht="15.75" thickBot="1" x14ac:dyDescent="0.3">
      <c r="A42" s="13"/>
      <c r="B42" s="4" t="s">
        <v>114</v>
      </c>
      <c r="C42" s="2" t="s">
        <v>22</v>
      </c>
      <c r="D42" s="2"/>
      <c r="E42" s="2"/>
      <c r="F42" s="2"/>
      <c r="G42" s="2"/>
      <c r="H42" s="2"/>
      <c r="I42" s="2"/>
      <c r="J42" s="2">
        <v>1</v>
      </c>
      <c r="K42" s="2" t="s">
        <v>28</v>
      </c>
      <c r="L42" s="2">
        <v>1</v>
      </c>
      <c r="M42" s="2">
        <v>1</v>
      </c>
      <c r="N42" s="2" t="s">
        <v>28</v>
      </c>
      <c r="O42" s="2">
        <v>1</v>
      </c>
      <c r="P42" s="2">
        <v>1</v>
      </c>
      <c r="Q42" s="2" t="s">
        <v>28</v>
      </c>
      <c r="R42" s="2">
        <v>1</v>
      </c>
      <c r="S42" s="2">
        <v>1</v>
      </c>
      <c r="T42" s="2" t="s">
        <v>28</v>
      </c>
      <c r="U42" s="2">
        <v>1</v>
      </c>
      <c r="V42" s="2">
        <f t="shared" si="4"/>
        <v>60</v>
      </c>
      <c r="W42" s="2">
        <f t="shared" si="5"/>
        <v>4</v>
      </c>
    </row>
    <row r="43" spans="1:23" s="43" customFormat="1" ht="15.75" thickBot="1" x14ac:dyDescent="0.3">
      <c r="A43" s="100"/>
      <c r="B43" s="39" t="s">
        <v>127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>
        <v>1</v>
      </c>
      <c r="Q43" s="41" t="s">
        <v>31</v>
      </c>
      <c r="R43" s="41">
        <v>1</v>
      </c>
      <c r="S43" s="41">
        <v>1</v>
      </c>
      <c r="T43" s="41" t="s">
        <v>31</v>
      </c>
      <c r="U43" s="41">
        <v>1</v>
      </c>
      <c r="V43" s="41">
        <f t="shared" si="4"/>
        <v>30</v>
      </c>
      <c r="W43" s="41">
        <f t="shared" si="5"/>
        <v>2</v>
      </c>
    </row>
    <row r="44" spans="1:23" ht="15.75" thickBot="1" x14ac:dyDescent="0.3">
      <c r="A44" s="7"/>
      <c r="B44" s="8" t="s">
        <v>113</v>
      </c>
      <c r="C44" s="10"/>
      <c r="D44" s="10">
        <f>D37+D38+D39+D40+D42+D43</f>
        <v>4</v>
      </c>
      <c r="E44" s="10"/>
      <c r="F44" s="10">
        <f>F37+F38+F39+F40+F42+F43</f>
        <v>10</v>
      </c>
      <c r="G44" s="10">
        <f>G37+G38+G39+G40+G42+G43</f>
        <v>4</v>
      </c>
      <c r="H44" s="10"/>
      <c r="I44" s="10">
        <f>I37+I38+I39+I40+I42+I43</f>
        <v>10</v>
      </c>
      <c r="J44" s="10">
        <f>J37+J38+J39+J40+J42+J43</f>
        <v>5</v>
      </c>
      <c r="K44" s="10"/>
      <c r="L44" s="10">
        <f>L37+L38+L39+L40+L42+L43</f>
        <v>11</v>
      </c>
      <c r="M44" s="10">
        <f>M37+M38+M39+M40+M42+M43</f>
        <v>4</v>
      </c>
      <c r="N44" s="10"/>
      <c r="O44" s="10">
        <f>O37+O38+O39+O40+O42+O43</f>
        <v>10</v>
      </c>
      <c r="P44" s="10">
        <f>P37+P38+P39+P40+P42+P43</f>
        <v>5</v>
      </c>
      <c r="Q44" s="10"/>
      <c r="R44" s="10">
        <f>R37+R38+R39+R40+R42+R43</f>
        <v>11</v>
      </c>
      <c r="S44" s="10">
        <f>S37+S38+S39+S40+S42+S43</f>
        <v>5</v>
      </c>
      <c r="T44" s="10"/>
      <c r="U44" s="10">
        <f>U37+U38+U39+U40+U42+U43</f>
        <v>11</v>
      </c>
      <c r="V44" s="10">
        <f>SUM(V37:V43)</f>
        <v>525</v>
      </c>
      <c r="W44" s="10">
        <f>SUM(W37:W43)</f>
        <v>67</v>
      </c>
    </row>
    <row r="45" spans="1:23" ht="15.75" customHeight="1" thickBot="1" x14ac:dyDescent="0.3">
      <c r="A45" s="101" t="s">
        <v>51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3"/>
    </row>
    <row r="46" spans="1:23" ht="15.75" thickBot="1" x14ac:dyDescent="0.3">
      <c r="A46" s="107" t="s">
        <v>1</v>
      </c>
      <c r="B46" s="107" t="s">
        <v>2</v>
      </c>
      <c r="C46" s="110" t="s">
        <v>3</v>
      </c>
      <c r="D46" s="114" t="s">
        <v>213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6"/>
      <c r="V46" s="110" t="s">
        <v>10</v>
      </c>
      <c r="W46" s="110" t="s">
        <v>11</v>
      </c>
    </row>
    <row r="47" spans="1:23" ht="15.75" thickBot="1" x14ac:dyDescent="0.3">
      <c r="A47" s="108"/>
      <c r="B47" s="108"/>
      <c r="C47" s="111"/>
      <c r="D47" s="114" t="s">
        <v>209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6"/>
      <c r="V47" s="111"/>
      <c r="W47" s="111"/>
    </row>
    <row r="48" spans="1:23" ht="15.75" thickBot="1" x14ac:dyDescent="0.3">
      <c r="A48" s="108"/>
      <c r="B48" s="108"/>
      <c r="C48" s="111"/>
      <c r="D48" s="104" t="s">
        <v>4</v>
      </c>
      <c r="E48" s="105"/>
      <c r="F48" s="106"/>
      <c r="G48" s="104" t="s">
        <v>5</v>
      </c>
      <c r="H48" s="105"/>
      <c r="I48" s="106"/>
      <c r="J48" s="104" t="s">
        <v>6</v>
      </c>
      <c r="K48" s="105"/>
      <c r="L48" s="106"/>
      <c r="M48" s="104" t="s">
        <v>7</v>
      </c>
      <c r="N48" s="105"/>
      <c r="O48" s="106"/>
      <c r="P48" s="104" t="s">
        <v>8</v>
      </c>
      <c r="Q48" s="105"/>
      <c r="R48" s="106"/>
      <c r="S48" s="104" t="s">
        <v>9</v>
      </c>
      <c r="T48" s="105"/>
      <c r="U48" s="106"/>
      <c r="V48" s="111"/>
      <c r="W48" s="111"/>
    </row>
    <row r="49" spans="1:29" ht="15.75" thickBot="1" x14ac:dyDescent="0.3">
      <c r="A49" s="109"/>
      <c r="B49" s="109"/>
      <c r="C49" s="112"/>
      <c r="D49" s="2" t="s">
        <v>12</v>
      </c>
      <c r="E49" s="2" t="s">
        <v>13</v>
      </c>
      <c r="F49" s="2" t="s">
        <v>14</v>
      </c>
      <c r="G49" s="2" t="s">
        <v>12</v>
      </c>
      <c r="H49" s="2" t="s">
        <v>13</v>
      </c>
      <c r="I49" s="2" t="s">
        <v>14</v>
      </c>
      <c r="J49" s="2" t="s">
        <v>12</v>
      </c>
      <c r="K49" s="2" t="s">
        <v>13</v>
      </c>
      <c r="L49" s="2" t="s">
        <v>14</v>
      </c>
      <c r="M49" s="2" t="s">
        <v>12</v>
      </c>
      <c r="N49" s="2" t="s">
        <v>13</v>
      </c>
      <c r="O49" s="2" t="s">
        <v>14</v>
      </c>
      <c r="P49" s="2" t="s">
        <v>12</v>
      </c>
      <c r="Q49" s="2" t="s">
        <v>13</v>
      </c>
      <c r="R49" s="2" t="s">
        <v>14</v>
      </c>
      <c r="S49" s="2" t="s">
        <v>12</v>
      </c>
      <c r="T49" s="2" t="s">
        <v>13</v>
      </c>
      <c r="U49" s="27" t="s">
        <v>14</v>
      </c>
      <c r="V49" s="112"/>
      <c r="W49" s="112"/>
    </row>
    <row r="50" spans="1:29" ht="15.75" thickBot="1" x14ac:dyDescent="0.3">
      <c r="A50" s="13"/>
      <c r="B50" s="4" t="s">
        <v>112</v>
      </c>
      <c r="C50" s="2" t="s">
        <v>28</v>
      </c>
      <c r="D50" s="2">
        <v>1</v>
      </c>
      <c r="E50" s="2" t="s">
        <v>28</v>
      </c>
      <c r="F50" s="2">
        <v>2</v>
      </c>
      <c r="G50" s="2">
        <v>1</v>
      </c>
      <c r="H50" s="2" t="s">
        <v>28</v>
      </c>
      <c r="I50" s="2">
        <v>2</v>
      </c>
      <c r="J50" s="2">
        <v>1</v>
      </c>
      <c r="K50" s="2" t="s">
        <v>28</v>
      </c>
      <c r="L50" s="2">
        <v>2</v>
      </c>
      <c r="M50" s="2">
        <v>1</v>
      </c>
      <c r="N50" s="2" t="s">
        <v>28</v>
      </c>
      <c r="O50" s="2">
        <v>2</v>
      </c>
      <c r="P50" s="2">
        <v>1</v>
      </c>
      <c r="Q50" s="2" t="s">
        <v>28</v>
      </c>
      <c r="R50" s="2">
        <v>2</v>
      </c>
      <c r="S50" s="2">
        <v>1</v>
      </c>
      <c r="T50" s="2" t="s">
        <v>28</v>
      </c>
      <c r="U50" s="2">
        <v>2</v>
      </c>
      <c r="V50" s="2">
        <f t="shared" ref="V50:V61" si="6">(D50+G50+J50+M50+P50+S50)*15</f>
        <v>90</v>
      </c>
      <c r="W50" s="2">
        <f t="shared" ref="W50:W61" si="7">F50+I50+L50+O50+R50+U50</f>
        <v>12</v>
      </c>
    </row>
    <row r="51" spans="1:29" ht="15.75" thickBot="1" x14ac:dyDescent="0.3">
      <c r="A51" s="13"/>
      <c r="B51" s="4" t="s">
        <v>111</v>
      </c>
      <c r="C51" s="2" t="s">
        <v>28</v>
      </c>
      <c r="D51" s="2">
        <v>1</v>
      </c>
      <c r="E51" s="2" t="s">
        <v>28</v>
      </c>
      <c r="F51" s="2">
        <v>2</v>
      </c>
      <c r="G51" s="2">
        <v>1</v>
      </c>
      <c r="H51" s="2" t="s">
        <v>28</v>
      </c>
      <c r="I51" s="2">
        <v>2</v>
      </c>
      <c r="J51" s="2">
        <v>1</v>
      </c>
      <c r="K51" s="2" t="s">
        <v>28</v>
      </c>
      <c r="L51" s="2">
        <v>2</v>
      </c>
      <c r="M51" s="2">
        <v>1</v>
      </c>
      <c r="N51" s="2" t="s">
        <v>28</v>
      </c>
      <c r="O51" s="2">
        <v>2</v>
      </c>
      <c r="P51" s="2">
        <v>1</v>
      </c>
      <c r="Q51" s="2" t="s">
        <v>28</v>
      </c>
      <c r="R51" s="2">
        <v>2</v>
      </c>
      <c r="S51" s="2">
        <v>1</v>
      </c>
      <c r="T51" s="2" t="s">
        <v>28</v>
      </c>
      <c r="U51" s="2">
        <v>2</v>
      </c>
      <c r="V51" s="2">
        <f t="shared" si="6"/>
        <v>90</v>
      </c>
      <c r="W51" s="2">
        <f t="shared" si="7"/>
        <v>12</v>
      </c>
    </row>
    <row r="52" spans="1:29" ht="15.75" thickBot="1" x14ac:dyDescent="0.3">
      <c r="A52" s="13"/>
      <c r="B52" s="5" t="s">
        <v>110</v>
      </c>
      <c r="C52" s="2" t="s">
        <v>22</v>
      </c>
      <c r="D52" s="2">
        <v>1</v>
      </c>
      <c r="E52" s="2" t="s">
        <v>31</v>
      </c>
      <c r="F52" s="2">
        <v>2</v>
      </c>
      <c r="G52" s="2">
        <v>1</v>
      </c>
      <c r="H52" s="2" t="s">
        <v>31</v>
      </c>
      <c r="I52" s="2">
        <v>2</v>
      </c>
      <c r="J52" s="2">
        <v>1</v>
      </c>
      <c r="K52" s="2" t="s">
        <v>31</v>
      </c>
      <c r="L52" s="2">
        <v>2</v>
      </c>
      <c r="M52" s="2">
        <v>1</v>
      </c>
      <c r="N52" s="2" t="s">
        <v>31</v>
      </c>
      <c r="O52" s="2">
        <v>2</v>
      </c>
      <c r="P52" s="2">
        <v>1</v>
      </c>
      <c r="Q52" s="2" t="s">
        <v>31</v>
      </c>
      <c r="R52" s="2">
        <v>2</v>
      </c>
      <c r="S52" s="2">
        <v>1</v>
      </c>
      <c r="T52" s="2" t="s">
        <v>31</v>
      </c>
      <c r="U52" s="2">
        <v>2</v>
      </c>
      <c r="V52" s="2">
        <f t="shared" si="6"/>
        <v>90</v>
      </c>
      <c r="W52" s="2">
        <f t="shared" si="7"/>
        <v>12</v>
      </c>
    </row>
    <row r="53" spans="1:29" ht="15.75" thickBot="1" x14ac:dyDescent="0.3">
      <c r="A53" s="13"/>
      <c r="B53" s="4" t="s">
        <v>52</v>
      </c>
      <c r="C53" s="2" t="s">
        <v>15</v>
      </c>
      <c r="D53" s="2">
        <v>4</v>
      </c>
      <c r="E53" s="2" t="s">
        <v>28</v>
      </c>
      <c r="F53" s="2">
        <v>2</v>
      </c>
      <c r="G53" s="2">
        <v>4</v>
      </c>
      <c r="H53" s="2" t="s">
        <v>28</v>
      </c>
      <c r="I53" s="2">
        <v>2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>
        <f t="shared" si="6"/>
        <v>120</v>
      </c>
      <c r="W53" s="2">
        <f t="shared" si="7"/>
        <v>4</v>
      </c>
    </row>
    <row r="54" spans="1:29" ht="15.75" thickBot="1" x14ac:dyDescent="0.3">
      <c r="A54" s="13"/>
      <c r="B54" s="4" t="s">
        <v>60</v>
      </c>
      <c r="C54" s="2" t="s">
        <v>15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>
        <v>2</v>
      </c>
      <c r="Q54" s="2" t="s">
        <v>28</v>
      </c>
      <c r="R54" s="2">
        <v>1</v>
      </c>
      <c r="S54" s="2">
        <v>2</v>
      </c>
      <c r="T54" s="2" t="s">
        <v>28</v>
      </c>
      <c r="U54" s="2">
        <v>1</v>
      </c>
      <c r="V54" s="2">
        <f t="shared" si="6"/>
        <v>60</v>
      </c>
      <c r="W54" s="2">
        <f t="shared" si="7"/>
        <v>2</v>
      </c>
    </row>
    <row r="55" spans="1:29" ht="24" thickBot="1" x14ac:dyDescent="0.3">
      <c r="A55" s="13"/>
      <c r="B55" s="6" t="s">
        <v>109</v>
      </c>
      <c r="C55" s="2" t="s">
        <v>15</v>
      </c>
      <c r="D55" s="2">
        <v>2</v>
      </c>
      <c r="E55" s="2" t="s">
        <v>16</v>
      </c>
      <c r="F55" s="2">
        <v>1</v>
      </c>
      <c r="G55" s="2">
        <v>2</v>
      </c>
      <c r="H55" s="2" t="s">
        <v>16</v>
      </c>
      <c r="I55" s="2">
        <v>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>
        <f t="shared" si="6"/>
        <v>60</v>
      </c>
      <c r="W55" s="2">
        <f t="shared" si="7"/>
        <v>2</v>
      </c>
    </row>
    <row r="56" spans="1:29" ht="15.75" thickBot="1" x14ac:dyDescent="0.3">
      <c r="A56" s="13"/>
      <c r="B56" s="4" t="s">
        <v>35</v>
      </c>
      <c r="C56" s="2" t="s">
        <v>22</v>
      </c>
      <c r="D56" s="5"/>
      <c r="E56" s="5"/>
      <c r="F56" s="2"/>
      <c r="G56" s="2"/>
      <c r="H56" s="2"/>
      <c r="I56" s="2"/>
      <c r="J56" s="2"/>
      <c r="K56" s="2"/>
      <c r="L56" s="2"/>
      <c r="M56" s="2"/>
      <c r="N56" s="2"/>
      <c r="O56" s="2"/>
      <c r="P56" s="2">
        <v>2</v>
      </c>
      <c r="Q56" s="2" t="s">
        <v>31</v>
      </c>
      <c r="R56" s="2">
        <v>1</v>
      </c>
      <c r="S56" s="2">
        <v>2</v>
      </c>
      <c r="T56" s="2" t="s">
        <v>31</v>
      </c>
      <c r="U56" s="2">
        <v>1</v>
      </c>
      <c r="V56" s="2">
        <f t="shared" si="6"/>
        <v>60</v>
      </c>
      <c r="W56" s="2">
        <f t="shared" si="7"/>
        <v>2</v>
      </c>
    </row>
    <row r="57" spans="1:29" ht="15.75" thickBot="1" x14ac:dyDescent="0.3">
      <c r="A57" s="13"/>
      <c r="B57" s="4" t="s">
        <v>217</v>
      </c>
      <c r="C57" s="2" t="s">
        <v>15</v>
      </c>
      <c r="D57" s="2">
        <v>2</v>
      </c>
      <c r="E57" s="2" t="s">
        <v>16</v>
      </c>
      <c r="F57" s="2">
        <v>2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>
        <f t="shared" si="6"/>
        <v>30</v>
      </c>
      <c r="W57" s="2">
        <f t="shared" si="7"/>
        <v>2</v>
      </c>
    </row>
    <row r="58" spans="1:29" ht="15.75" thickBot="1" x14ac:dyDescent="0.3">
      <c r="A58" s="13"/>
      <c r="B58" s="4" t="s">
        <v>218</v>
      </c>
      <c r="C58" s="2" t="s">
        <v>15</v>
      </c>
      <c r="D58" s="2"/>
      <c r="E58" s="2"/>
      <c r="F58" s="2"/>
      <c r="G58" s="2">
        <v>2</v>
      </c>
      <c r="H58" s="2" t="s">
        <v>16</v>
      </c>
      <c r="I58" s="2">
        <v>2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f t="shared" si="6"/>
        <v>30</v>
      </c>
      <c r="W58" s="2">
        <f t="shared" si="7"/>
        <v>2</v>
      </c>
    </row>
    <row r="59" spans="1:29" ht="15.75" thickBot="1" x14ac:dyDescent="0.3">
      <c r="A59" s="13"/>
      <c r="B59" s="4" t="s">
        <v>219</v>
      </c>
      <c r="C59" s="2" t="s">
        <v>22</v>
      </c>
      <c r="D59" s="2"/>
      <c r="E59" s="2"/>
      <c r="F59" s="2"/>
      <c r="G59" s="2"/>
      <c r="H59" s="2"/>
      <c r="I59" s="2"/>
      <c r="J59" s="2">
        <v>2</v>
      </c>
      <c r="K59" s="2" t="s">
        <v>28</v>
      </c>
      <c r="L59" s="2">
        <v>2</v>
      </c>
      <c r="M59" s="2"/>
      <c r="N59" s="2"/>
      <c r="O59" s="2"/>
      <c r="P59" s="2"/>
      <c r="Q59" s="2"/>
      <c r="R59" s="2"/>
      <c r="S59" s="2"/>
      <c r="T59" s="2"/>
      <c r="U59" s="2"/>
      <c r="V59" s="2">
        <f t="shared" si="6"/>
        <v>30</v>
      </c>
      <c r="W59" s="2">
        <f t="shared" si="7"/>
        <v>2</v>
      </c>
    </row>
    <row r="60" spans="1:29" ht="15.75" thickBot="1" x14ac:dyDescent="0.3">
      <c r="A60" s="13"/>
      <c r="B60" s="4" t="s">
        <v>220</v>
      </c>
      <c r="C60" s="2" t="s">
        <v>22</v>
      </c>
      <c r="D60" s="2"/>
      <c r="E60" s="2"/>
      <c r="F60" s="2"/>
      <c r="G60" s="2"/>
      <c r="H60" s="2"/>
      <c r="I60" s="2"/>
      <c r="J60" s="2"/>
      <c r="K60" s="2"/>
      <c r="L60" s="5"/>
      <c r="M60" s="2">
        <v>2</v>
      </c>
      <c r="N60" s="2" t="s">
        <v>28</v>
      </c>
      <c r="O60" s="2">
        <v>3</v>
      </c>
      <c r="P60" s="2"/>
      <c r="Q60" s="2"/>
      <c r="R60" s="2"/>
      <c r="S60" s="2"/>
      <c r="T60" s="2"/>
      <c r="U60" s="2"/>
      <c r="V60" s="2">
        <f t="shared" si="6"/>
        <v>30</v>
      </c>
      <c r="W60" s="2">
        <f t="shared" si="7"/>
        <v>3</v>
      </c>
    </row>
    <row r="61" spans="1:29" ht="15.75" thickBot="1" x14ac:dyDescent="0.3">
      <c r="A61" s="13"/>
      <c r="B61" s="4" t="s">
        <v>57</v>
      </c>
      <c r="C61" s="2" t="s">
        <v>22</v>
      </c>
      <c r="D61" s="2">
        <v>1</v>
      </c>
      <c r="E61" s="2" t="s">
        <v>16</v>
      </c>
      <c r="F61" s="2">
        <v>1</v>
      </c>
      <c r="G61" s="2">
        <v>1</v>
      </c>
      <c r="H61" s="2" t="s">
        <v>16</v>
      </c>
      <c r="I61" s="2">
        <v>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 t="shared" si="6"/>
        <v>30</v>
      </c>
      <c r="W61" s="2">
        <f t="shared" si="7"/>
        <v>2</v>
      </c>
    </row>
    <row r="62" spans="1:29" ht="15.75" thickBot="1" x14ac:dyDescent="0.3">
      <c r="A62" s="7"/>
      <c r="B62" s="8" t="s">
        <v>26</v>
      </c>
      <c r="C62" s="9"/>
      <c r="D62" s="10">
        <f>SUM(D50:D61)</f>
        <v>12</v>
      </c>
      <c r="E62" s="9"/>
      <c r="F62" s="10">
        <f>SUM(F50:F61)</f>
        <v>12</v>
      </c>
      <c r="G62" s="10">
        <f>SUM(G50:G61)</f>
        <v>12</v>
      </c>
      <c r="H62" s="10"/>
      <c r="I62" s="10">
        <f>SUM(I50:I61)</f>
        <v>12</v>
      </c>
      <c r="J62" s="10">
        <f>SUM(J50:J61)</f>
        <v>5</v>
      </c>
      <c r="K62" s="10"/>
      <c r="L62" s="10">
        <f>SUM(L50:L61)</f>
        <v>8</v>
      </c>
      <c r="M62" s="10">
        <f>SUM(M50:M61)</f>
        <v>5</v>
      </c>
      <c r="N62" s="10"/>
      <c r="O62" s="10">
        <f>SUM(O50:O61)</f>
        <v>9</v>
      </c>
      <c r="P62" s="10">
        <f>SUM(P50:P61)</f>
        <v>7</v>
      </c>
      <c r="Q62" s="10"/>
      <c r="R62" s="10">
        <f>SUM(R50:R61)</f>
        <v>8</v>
      </c>
      <c r="S62" s="10">
        <f>SUM(S50:S61)</f>
        <v>7</v>
      </c>
      <c r="T62" s="10"/>
      <c r="U62" s="10">
        <f>SUM(U50:U61)</f>
        <v>8</v>
      </c>
      <c r="V62" s="10">
        <f>SUM(V50:V61)</f>
        <v>720</v>
      </c>
      <c r="W62" s="10">
        <f>SUM(W50:W61)</f>
        <v>57</v>
      </c>
    </row>
    <row r="63" spans="1:29" x14ac:dyDescent="0.25">
      <c r="A63" s="117" t="s">
        <v>108</v>
      </c>
      <c r="B63" s="117"/>
      <c r="C63" s="117"/>
      <c r="D63" s="117"/>
      <c r="E63" s="117"/>
      <c r="F63" s="117"/>
      <c r="G63" s="117"/>
    </row>
    <row r="64" spans="1:29" ht="27" customHeight="1" x14ac:dyDescent="0.25">
      <c r="A64" s="1"/>
      <c r="B64" s="28" t="s">
        <v>214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1:12" x14ac:dyDescent="0.25">
      <c r="B65" s="30" t="s">
        <v>95</v>
      </c>
      <c r="E65" s="1"/>
    </row>
    <row r="66" spans="1:12" x14ac:dyDescent="0.25">
      <c r="B66" s="29" t="s">
        <v>229</v>
      </c>
      <c r="E66" s="1"/>
    </row>
    <row r="67" spans="1:12" x14ac:dyDescent="0.25">
      <c r="A67" s="1" t="s">
        <v>70</v>
      </c>
      <c r="B67" s="1" t="s">
        <v>106</v>
      </c>
      <c r="E67" s="1"/>
    </row>
    <row r="68" spans="1:12" x14ac:dyDescent="0.25">
      <c r="B68" s="1" t="s">
        <v>103</v>
      </c>
      <c r="I68" s="1"/>
      <c r="J68" s="30"/>
      <c r="L68" s="46"/>
    </row>
    <row r="69" spans="1:12" x14ac:dyDescent="0.25">
      <c r="B69" s="1" t="s">
        <v>101</v>
      </c>
      <c r="G69" s="1"/>
      <c r="J69" s="30"/>
      <c r="L69" s="46"/>
    </row>
    <row r="70" spans="1:12" x14ac:dyDescent="0.25">
      <c r="B70" s="1" t="s">
        <v>99</v>
      </c>
      <c r="F70" s="1"/>
      <c r="J70" s="30"/>
      <c r="L70" s="46"/>
    </row>
    <row r="71" spans="1:12" x14ac:dyDescent="0.25">
      <c r="B71" s="1" t="s">
        <v>215</v>
      </c>
    </row>
    <row r="72" spans="1:12" x14ac:dyDescent="0.25">
      <c r="B72" s="1" t="s">
        <v>216</v>
      </c>
      <c r="E72" s="1"/>
    </row>
  </sheetData>
  <mergeCells count="59">
    <mergeCell ref="D19:U19"/>
    <mergeCell ref="D18:U18"/>
    <mergeCell ref="D4:U4"/>
    <mergeCell ref="A45:W45"/>
    <mergeCell ref="A63:G63"/>
    <mergeCell ref="W46:W49"/>
    <mergeCell ref="D48:F48"/>
    <mergeCell ref="G48:I48"/>
    <mergeCell ref="J48:L48"/>
    <mergeCell ref="M48:O48"/>
    <mergeCell ref="P48:R48"/>
    <mergeCell ref="S48:U48"/>
    <mergeCell ref="D46:U46"/>
    <mergeCell ref="D47:U47"/>
    <mergeCell ref="A46:A49"/>
    <mergeCell ref="B46:B49"/>
    <mergeCell ref="C33:C36"/>
    <mergeCell ref="C46:C49"/>
    <mergeCell ref="V46:V49"/>
    <mergeCell ref="V33:V36"/>
    <mergeCell ref="W33:W36"/>
    <mergeCell ref="D35:F35"/>
    <mergeCell ref="G35:I35"/>
    <mergeCell ref="J35:L35"/>
    <mergeCell ref="M35:O35"/>
    <mergeCell ref="P35:R35"/>
    <mergeCell ref="S35:U35"/>
    <mergeCell ref="D33:U33"/>
    <mergeCell ref="D34:U34"/>
    <mergeCell ref="A1:W1"/>
    <mergeCell ref="M5:O5"/>
    <mergeCell ref="P5:R5"/>
    <mergeCell ref="S5:U5"/>
    <mergeCell ref="A3:A6"/>
    <mergeCell ref="B3:B6"/>
    <mergeCell ref="C3:C6"/>
    <mergeCell ref="W3:W6"/>
    <mergeCell ref="V3:V6"/>
    <mergeCell ref="D3:U3"/>
    <mergeCell ref="A2:W2"/>
    <mergeCell ref="D5:F5"/>
    <mergeCell ref="G5:I5"/>
    <mergeCell ref="J5:L5"/>
    <mergeCell ref="A17:W17"/>
    <mergeCell ref="A32:W32"/>
    <mergeCell ref="D41:U41"/>
    <mergeCell ref="A18:A21"/>
    <mergeCell ref="B18:B21"/>
    <mergeCell ref="C18:C21"/>
    <mergeCell ref="V18:V21"/>
    <mergeCell ref="W18:W21"/>
    <mergeCell ref="D20:F20"/>
    <mergeCell ref="G20:I20"/>
    <mergeCell ref="J20:L20"/>
    <mergeCell ref="M20:O20"/>
    <mergeCell ref="P20:R20"/>
    <mergeCell ref="S20:U20"/>
    <mergeCell ref="A33:A36"/>
    <mergeCell ref="B33:B36"/>
  </mergeCells>
  <pageMargins left="0.27559055118110237" right="0.19685039370078741" top="0.55118110236220474" bottom="0.54" header="0.23622047244094491" footer="0.23622047244094491"/>
  <pageSetup paperSize="9" scale="70" orientation="landscape" r:id="rId1"/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72"/>
  <sheetViews>
    <sheetView showGridLines="0" view="pageBreakPreview" zoomScaleNormal="100" zoomScaleSheetLayoutView="100" workbookViewId="0">
      <selection activeCell="O67" sqref="O67:Q70"/>
    </sheetView>
  </sheetViews>
  <sheetFormatPr defaultRowHeight="15" x14ac:dyDescent="0.25"/>
  <cols>
    <col min="1" max="1" width="12.28515625" customWidth="1"/>
    <col min="2" max="2" width="23.85546875" customWidth="1"/>
    <col min="4" max="21" width="7.42578125" customWidth="1"/>
  </cols>
  <sheetData>
    <row r="1" spans="1:23" ht="15.75" thickBot="1" x14ac:dyDescent="0.3">
      <c r="A1" s="118" t="s">
        <v>238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</row>
    <row r="3" spans="1:23" ht="15.75" thickBot="1" x14ac:dyDescent="0.3">
      <c r="A3" s="107" t="s">
        <v>1</v>
      </c>
      <c r="B3" s="107" t="s">
        <v>2</v>
      </c>
      <c r="C3" s="110" t="s">
        <v>3</v>
      </c>
      <c r="D3" s="114" t="s">
        <v>210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110" t="s">
        <v>10</v>
      </c>
      <c r="W3" s="110" t="s">
        <v>11</v>
      </c>
    </row>
    <row r="4" spans="1:23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3" ht="15.75" thickBot="1" x14ac:dyDescent="0.3">
      <c r="A5" s="108"/>
      <c r="B5" s="108"/>
      <c r="C5" s="111"/>
      <c r="D5" s="105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5"/>
      <c r="V5" s="111"/>
      <c r="W5" s="111"/>
    </row>
    <row r="6" spans="1:23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3" ht="15.75" thickBot="1" x14ac:dyDescent="0.3">
      <c r="A7" s="24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3" ht="15.75" thickBot="1" x14ac:dyDescent="0.3">
      <c r="A8" s="24"/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>
        <f t="shared" ref="V8:V15" si="0">(D8+G8+J8+M8+P8+S8)*15</f>
        <v>0</v>
      </c>
      <c r="W8" s="2">
        <f>F8+I8+L8+O8+R8+U8</f>
        <v>0</v>
      </c>
    </row>
    <row r="9" spans="1:23" ht="15.75" thickBot="1" x14ac:dyDescent="0.3">
      <c r="A9" s="24"/>
      <c r="B9" s="39" t="s">
        <v>124</v>
      </c>
      <c r="C9" s="2" t="s">
        <v>15</v>
      </c>
      <c r="D9" s="2"/>
      <c r="E9" s="2"/>
      <c r="F9" s="2"/>
      <c r="G9" s="2"/>
      <c r="H9" s="2"/>
      <c r="I9" s="2"/>
      <c r="J9" s="2">
        <v>1</v>
      </c>
      <c r="K9" s="2" t="s">
        <v>16</v>
      </c>
      <c r="L9" s="2">
        <v>1</v>
      </c>
      <c r="M9" s="2">
        <v>1</v>
      </c>
      <c r="N9" s="2" t="s">
        <v>16</v>
      </c>
      <c r="O9" s="2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>F9+I9+L9+O9+R9+U9</f>
        <v>2</v>
      </c>
    </row>
    <row r="10" spans="1:23" ht="15.75" thickBot="1" x14ac:dyDescent="0.3">
      <c r="A10" s="24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 t="shared" si="0"/>
        <v>30</v>
      </c>
      <c r="W10" s="2">
        <f t="shared" ref="W10:W14" si="1">F10+I10+L10+O10+R10+U10</f>
        <v>2</v>
      </c>
    </row>
    <row r="11" spans="1:23" ht="15.75" thickBot="1" x14ac:dyDescent="0.3">
      <c r="A11" s="24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3" ht="15.75" thickBot="1" x14ac:dyDescent="0.3">
      <c r="A12" s="24"/>
      <c r="B12" s="4" t="s">
        <v>47</v>
      </c>
      <c r="C12" s="2" t="s">
        <v>15</v>
      </c>
      <c r="D12" s="2">
        <v>1</v>
      </c>
      <c r="E12" s="2" t="s">
        <v>16</v>
      </c>
      <c r="F12" s="2">
        <v>1</v>
      </c>
      <c r="G12" s="2">
        <v>1</v>
      </c>
      <c r="H12" s="2" t="s">
        <v>16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f t="shared" si="0"/>
        <v>30</v>
      </c>
      <c r="W12" s="2">
        <f t="shared" si="1"/>
        <v>2</v>
      </c>
    </row>
    <row r="13" spans="1:23" ht="15.75" thickBot="1" x14ac:dyDescent="0.3">
      <c r="A13" s="24"/>
      <c r="B13" s="4" t="s">
        <v>21</v>
      </c>
      <c r="C13" s="2" t="s">
        <v>22</v>
      </c>
      <c r="D13" s="2">
        <v>1</v>
      </c>
      <c r="E13" s="2" t="s">
        <v>23</v>
      </c>
      <c r="F13" s="2"/>
      <c r="G13" s="2">
        <v>1</v>
      </c>
      <c r="H13" s="2" t="s">
        <v>23</v>
      </c>
      <c r="I13" s="2"/>
      <c r="J13" s="2">
        <v>1</v>
      </c>
      <c r="K13" s="2" t="s">
        <v>23</v>
      </c>
      <c r="L13" s="2"/>
      <c r="M13" s="2">
        <v>1</v>
      </c>
      <c r="N13" s="2" t="s">
        <v>23</v>
      </c>
      <c r="O13" s="2"/>
      <c r="P13" s="2">
        <v>1</v>
      </c>
      <c r="Q13" s="2" t="s">
        <v>23</v>
      </c>
      <c r="R13" s="2"/>
      <c r="S13" s="2"/>
      <c r="T13" s="2"/>
      <c r="U13" s="2"/>
      <c r="V13" s="2">
        <f t="shared" si="0"/>
        <v>75</v>
      </c>
      <c r="W13" s="2">
        <f t="shared" si="1"/>
        <v>0</v>
      </c>
    </row>
    <row r="14" spans="1:23" ht="24" thickBot="1" x14ac:dyDescent="0.3">
      <c r="A14" s="24"/>
      <c r="B14" s="4" t="s">
        <v>24</v>
      </c>
      <c r="C14" s="41" t="s">
        <v>22</v>
      </c>
      <c r="D14" s="41"/>
      <c r="E14" s="41" t="s">
        <v>31</v>
      </c>
      <c r="F14" s="41">
        <v>1</v>
      </c>
      <c r="G14" s="41"/>
      <c r="H14" s="41" t="s">
        <v>31</v>
      </c>
      <c r="I14" s="41">
        <v>1</v>
      </c>
      <c r="J14" s="41"/>
      <c r="K14" s="41" t="s">
        <v>31</v>
      </c>
      <c r="L14" s="41">
        <v>1</v>
      </c>
      <c r="M14" s="41"/>
      <c r="N14" s="41" t="s">
        <v>31</v>
      </c>
      <c r="O14" s="41">
        <v>1</v>
      </c>
      <c r="P14" s="41"/>
      <c r="Q14" s="41" t="s">
        <v>31</v>
      </c>
      <c r="R14" s="41">
        <v>1</v>
      </c>
      <c r="S14" s="41"/>
      <c r="T14" s="41" t="s">
        <v>31</v>
      </c>
      <c r="U14" s="41">
        <v>1</v>
      </c>
      <c r="V14" s="41">
        <f t="shared" si="0"/>
        <v>0</v>
      </c>
      <c r="W14" s="41">
        <f t="shared" si="1"/>
        <v>6</v>
      </c>
    </row>
    <row r="15" spans="1:23" ht="24" thickBot="1" x14ac:dyDescent="0.3">
      <c r="A15" s="24"/>
      <c r="B15" s="6" t="s">
        <v>25</v>
      </c>
      <c r="C15" s="2" t="s">
        <v>15</v>
      </c>
      <c r="D15" s="2"/>
      <c r="E15" s="2"/>
      <c r="F15" s="2"/>
      <c r="G15" s="2"/>
      <c r="H15" s="2"/>
      <c r="I15" s="2"/>
      <c r="J15" s="2">
        <v>2</v>
      </c>
      <c r="K15" s="2" t="s">
        <v>16</v>
      </c>
      <c r="L15" s="2">
        <v>2</v>
      </c>
      <c r="M15" s="2">
        <v>2</v>
      </c>
      <c r="N15" s="2" t="s">
        <v>16</v>
      </c>
      <c r="O15" s="2">
        <v>2</v>
      </c>
      <c r="P15" s="2"/>
      <c r="Q15" s="2"/>
      <c r="R15" s="2"/>
      <c r="S15" s="2"/>
      <c r="T15" s="2"/>
      <c r="U15" s="2"/>
      <c r="V15" s="2">
        <f t="shared" si="0"/>
        <v>60</v>
      </c>
      <c r="W15" s="2">
        <f>F15+I15+L15+O15+R15+U15</f>
        <v>4</v>
      </c>
    </row>
    <row r="16" spans="1:23" ht="15.75" thickBot="1" x14ac:dyDescent="0.3">
      <c r="A16" s="7"/>
      <c r="B16" s="8" t="s">
        <v>26</v>
      </c>
      <c r="C16" s="9"/>
      <c r="D16" s="10">
        <f>SUM(D7:D15)</f>
        <v>7</v>
      </c>
      <c r="E16" s="10"/>
      <c r="F16" s="10">
        <f>SUM(F7:F15)</f>
        <v>7</v>
      </c>
      <c r="G16" s="10">
        <f>SUM(G7:G15)</f>
        <v>7</v>
      </c>
      <c r="H16" s="10"/>
      <c r="I16" s="10">
        <f>SUM(I7:I15)</f>
        <v>7</v>
      </c>
      <c r="J16" s="10">
        <f>SUM(J7:J15)</f>
        <v>7</v>
      </c>
      <c r="K16" s="10"/>
      <c r="L16" s="10">
        <f>SUM(L7:L15)</f>
        <v>7</v>
      </c>
      <c r="M16" s="10">
        <f>SUM(M7:M15)</f>
        <v>7</v>
      </c>
      <c r="N16" s="10"/>
      <c r="O16" s="10">
        <f>SUM(O7:O15)</f>
        <v>7</v>
      </c>
      <c r="P16" s="10">
        <f>SUM(P7:P15)</f>
        <v>4</v>
      </c>
      <c r="Q16" s="10"/>
      <c r="R16" s="10">
        <f>SUM(R7:R15)</f>
        <v>4</v>
      </c>
      <c r="S16" s="10">
        <f>SUM(S7:S15)</f>
        <v>3</v>
      </c>
      <c r="T16" s="10"/>
      <c r="U16" s="10">
        <v>3</v>
      </c>
      <c r="V16" s="10">
        <f>SUM(V7:V15)</f>
        <v>525</v>
      </c>
      <c r="W16" s="10">
        <f>SUM(W7:W15)</f>
        <v>36</v>
      </c>
    </row>
    <row r="17" spans="1:23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3" ht="15.75" thickBot="1" x14ac:dyDescent="0.3">
      <c r="A18" s="107" t="s">
        <v>1</v>
      </c>
      <c r="B18" s="107" t="s">
        <v>2</v>
      </c>
      <c r="C18" s="110" t="s">
        <v>3</v>
      </c>
      <c r="D18" s="114" t="s">
        <v>210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V18" s="110" t="s">
        <v>10</v>
      </c>
      <c r="W18" s="110" t="s">
        <v>11</v>
      </c>
    </row>
    <row r="19" spans="1:23" ht="15.75" thickBot="1" x14ac:dyDescent="0.3">
      <c r="A19" s="108"/>
      <c r="B19" s="108"/>
      <c r="C19" s="111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11"/>
      <c r="W19" s="111"/>
    </row>
    <row r="20" spans="1:23" ht="15.75" thickBot="1" x14ac:dyDescent="0.3">
      <c r="A20" s="108"/>
      <c r="B20" s="108"/>
      <c r="C20" s="111"/>
      <c r="D20" s="105" t="s">
        <v>4</v>
      </c>
      <c r="E20" s="105"/>
      <c r="F20" s="106"/>
      <c r="G20" s="104" t="s">
        <v>5</v>
      </c>
      <c r="H20" s="105"/>
      <c r="I20" s="106"/>
      <c r="J20" s="104" t="s">
        <v>6</v>
      </c>
      <c r="K20" s="105"/>
      <c r="L20" s="106"/>
      <c r="M20" s="104" t="s">
        <v>7</v>
      </c>
      <c r="N20" s="105"/>
      <c r="O20" s="106"/>
      <c r="P20" s="104" t="s">
        <v>8</v>
      </c>
      <c r="Q20" s="105"/>
      <c r="R20" s="106"/>
      <c r="S20" s="104" t="s">
        <v>9</v>
      </c>
      <c r="T20" s="105"/>
      <c r="U20" s="105"/>
      <c r="V20" s="111"/>
      <c r="W20" s="111"/>
    </row>
    <row r="21" spans="1:23" ht="15.75" thickBot="1" x14ac:dyDescent="0.3">
      <c r="A21" s="109"/>
      <c r="B21" s="109"/>
      <c r="C21" s="112"/>
      <c r="D21" s="2" t="s">
        <v>12</v>
      </c>
      <c r="E21" s="2" t="s">
        <v>13</v>
      </c>
      <c r="F21" s="2" t="s">
        <v>14</v>
      </c>
      <c r="G21" s="2" t="s">
        <v>12</v>
      </c>
      <c r="H21" s="2" t="s">
        <v>13</v>
      </c>
      <c r="I21" s="2" t="s">
        <v>14</v>
      </c>
      <c r="J21" s="2" t="s">
        <v>12</v>
      </c>
      <c r="K21" s="2" t="s">
        <v>13</v>
      </c>
      <c r="L21" s="2" t="s">
        <v>14</v>
      </c>
      <c r="M21" s="2" t="s">
        <v>12</v>
      </c>
      <c r="N21" s="2" t="s">
        <v>13</v>
      </c>
      <c r="O21" s="2" t="s">
        <v>14</v>
      </c>
      <c r="P21" s="2" t="s">
        <v>12</v>
      </c>
      <c r="Q21" s="2" t="s">
        <v>13</v>
      </c>
      <c r="R21" s="2" t="s">
        <v>14</v>
      </c>
      <c r="S21" s="2" t="s">
        <v>12</v>
      </c>
      <c r="T21" s="2" t="s">
        <v>13</v>
      </c>
      <c r="U21" s="27" t="s">
        <v>14</v>
      </c>
      <c r="V21" s="112"/>
      <c r="W21" s="112"/>
    </row>
    <row r="22" spans="1:23" ht="15.75" thickBot="1" x14ac:dyDescent="0.3">
      <c r="A22" s="24"/>
      <c r="B22" s="4" t="s">
        <v>222</v>
      </c>
      <c r="C22" s="2" t="s">
        <v>15</v>
      </c>
      <c r="D22" s="2">
        <v>2</v>
      </c>
      <c r="E22" s="2" t="s">
        <v>28</v>
      </c>
      <c r="F22" s="2">
        <v>2</v>
      </c>
      <c r="G22" s="2">
        <v>2</v>
      </c>
      <c r="H22" s="2" t="s">
        <v>28</v>
      </c>
      <c r="I22" s="2">
        <v>2</v>
      </c>
      <c r="J22" s="2">
        <v>1</v>
      </c>
      <c r="K22" s="2" t="s">
        <v>28</v>
      </c>
      <c r="L22" s="2">
        <v>1</v>
      </c>
      <c r="M22" s="2">
        <v>1</v>
      </c>
      <c r="N22" s="2" t="s">
        <v>28</v>
      </c>
      <c r="O22" s="2">
        <v>1</v>
      </c>
      <c r="P22" s="2">
        <v>1</v>
      </c>
      <c r="Q22" s="2" t="s">
        <v>28</v>
      </c>
      <c r="R22" s="2">
        <v>1</v>
      </c>
      <c r="S22" s="2"/>
      <c r="T22" s="2"/>
      <c r="U22" s="2"/>
      <c r="V22" s="2">
        <f t="shared" ref="V22:V30" si="2">(D22+G22+J22+M22+P22+S22)*15</f>
        <v>105</v>
      </c>
      <c r="W22" s="2">
        <f>F22+I22+L22+O22+R22+U22</f>
        <v>7</v>
      </c>
    </row>
    <row r="23" spans="1:23" ht="15.75" thickBot="1" x14ac:dyDescent="0.3">
      <c r="A23" s="24"/>
      <c r="B23" s="4" t="s">
        <v>224</v>
      </c>
      <c r="C23" s="2" t="s">
        <v>15</v>
      </c>
      <c r="D23" s="2">
        <v>2</v>
      </c>
      <c r="E23" s="2" t="s">
        <v>28</v>
      </c>
      <c r="F23" s="2">
        <v>2</v>
      </c>
      <c r="G23" s="2">
        <v>2</v>
      </c>
      <c r="H23" s="2" t="s">
        <v>28</v>
      </c>
      <c r="I23" s="2">
        <v>2</v>
      </c>
      <c r="J23" s="2">
        <v>1</v>
      </c>
      <c r="K23" s="2" t="s">
        <v>28</v>
      </c>
      <c r="L23" s="2">
        <v>1</v>
      </c>
      <c r="M23" s="2">
        <v>1</v>
      </c>
      <c r="N23" s="2" t="s">
        <v>28</v>
      </c>
      <c r="O23" s="2">
        <v>1</v>
      </c>
      <c r="P23" s="2">
        <v>1</v>
      </c>
      <c r="Q23" s="2" t="s">
        <v>28</v>
      </c>
      <c r="R23" s="2">
        <v>1</v>
      </c>
      <c r="S23" s="2"/>
      <c r="T23" s="2"/>
      <c r="U23" s="2"/>
      <c r="V23" s="2">
        <f t="shared" si="2"/>
        <v>105</v>
      </c>
      <c r="W23" s="2">
        <f t="shared" ref="W23:W30" si="3">F23+I23+L23+O23+R23+U23</f>
        <v>7</v>
      </c>
    </row>
    <row r="24" spans="1:23" ht="15.75" thickBot="1" x14ac:dyDescent="0.3">
      <c r="A24" s="24"/>
      <c r="B24" s="4" t="s">
        <v>223</v>
      </c>
      <c r="C24" s="2" t="s">
        <v>15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v>1</v>
      </c>
      <c r="Q24" s="2" t="s">
        <v>28</v>
      </c>
      <c r="R24" s="2">
        <v>1</v>
      </c>
      <c r="S24" s="2">
        <v>2</v>
      </c>
      <c r="T24" s="2" t="s">
        <v>28</v>
      </c>
      <c r="U24" s="2">
        <v>2</v>
      </c>
      <c r="V24" s="2">
        <f t="shared" si="2"/>
        <v>45</v>
      </c>
      <c r="W24" s="2">
        <f t="shared" si="3"/>
        <v>3</v>
      </c>
    </row>
    <row r="25" spans="1:23" ht="24" thickBot="1" x14ac:dyDescent="0.3">
      <c r="A25" s="24"/>
      <c r="B25" s="4" t="s">
        <v>122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f t="shared" si="2"/>
        <v>0</v>
      </c>
      <c r="W25" s="2">
        <f>F25+I25+L25+O25+R25+U25</f>
        <v>0</v>
      </c>
    </row>
    <row r="26" spans="1:23" ht="15.75" thickBot="1" x14ac:dyDescent="0.3">
      <c r="A26" s="24"/>
      <c r="B26" s="4" t="s">
        <v>227</v>
      </c>
      <c r="C26" s="2" t="s">
        <v>22</v>
      </c>
      <c r="D26" s="2">
        <v>1</v>
      </c>
      <c r="E26" s="2" t="s">
        <v>28</v>
      </c>
      <c r="F26" s="2">
        <v>3</v>
      </c>
      <c r="G26" s="2">
        <v>1</v>
      </c>
      <c r="H26" s="2" t="s">
        <v>28</v>
      </c>
      <c r="I26" s="2">
        <v>3</v>
      </c>
      <c r="J26" s="2">
        <v>1</v>
      </c>
      <c r="K26" s="2" t="s">
        <v>28</v>
      </c>
      <c r="L26" s="2">
        <v>3</v>
      </c>
      <c r="M26" s="2">
        <v>1</v>
      </c>
      <c r="N26" s="2" t="s">
        <v>28</v>
      </c>
      <c r="O26" s="2">
        <v>3</v>
      </c>
      <c r="P26" s="2">
        <v>1</v>
      </c>
      <c r="Q26" s="2" t="s">
        <v>28</v>
      </c>
      <c r="R26" s="2">
        <v>3</v>
      </c>
      <c r="S26" s="2">
        <v>1</v>
      </c>
      <c r="T26" s="2" t="s">
        <v>28</v>
      </c>
      <c r="U26" s="2">
        <v>3</v>
      </c>
      <c r="V26" s="2">
        <f t="shared" si="2"/>
        <v>90</v>
      </c>
      <c r="W26" s="2">
        <f t="shared" si="3"/>
        <v>18</v>
      </c>
    </row>
    <row r="27" spans="1:23" ht="15.75" thickBot="1" x14ac:dyDescent="0.3">
      <c r="A27" s="24"/>
      <c r="B27" s="39" t="s">
        <v>302</v>
      </c>
      <c r="C27" s="2" t="s">
        <v>22</v>
      </c>
      <c r="D27" s="2">
        <v>2</v>
      </c>
      <c r="E27" s="2" t="s">
        <v>31</v>
      </c>
      <c r="F27" s="2">
        <v>2</v>
      </c>
      <c r="G27" s="2">
        <v>2</v>
      </c>
      <c r="H27" s="2" t="s">
        <v>31</v>
      </c>
      <c r="I27" s="2">
        <v>2</v>
      </c>
      <c r="J27" s="2">
        <v>2</v>
      </c>
      <c r="K27" s="2" t="s">
        <v>31</v>
      </c>
      <c r="L27" s="2">
        <v>2</v>
      </c>
      <c r="M27" s="2">
        <v>2</v>
      </c>
      <c r="N27" s="2" t="s">
        <v>31</v>
      </c>
      <c r="O27" s="2">
        <v>2</v>
      </c>
      <c r="P27" s="2">
        <v>2</v>
      </c>
      <c r="Q27" s="2" t="s">
        <v>31</v>
      </c>
      <c r="R27" s="2">
        <v>2</v>
      </c>
      <c r="S27" s="2">
        <v>2</v>
      </c>
      <c r="T27" s="2" t="s">
        <v>31</v>
      </c>
      <c r="U27" s="2">
        <v>2</v>
      </c>
      <c r="V27" s="2">
        <f t="shared" si="2"/>
        <v>180</v>
      </c>
      <c r="W27" s="2">
        <f t="shared" si="3"/>
        <v>12</v>
      </c>
    </row>
    <row r="28" spans="1:23" ht="15.75" thickBot="1" x14ac:dyDescent="0.3">
      <c r="A28" s="24"/>
      <c r="B28" s="4" t="s">
        <v>120</v>
      </c>
      <c r="C28" s="2" t="s">
        <v>22</v>
      </c>
      <c r="D28" s="2"/>
      <c r="E28" s="2"/>
      <c r="F28" s="2"/>
      <c r="G28" s="2"/>
      <c r="H28" s="2"/>
      <c r="I28" s="2"/>
      <c r="J28" s="2">
        <v>1</v>
      </c>
      <c r="K28" s="2" t="s">
        <v>28</v>
      </c>
      <c r="L28" s="2">
        <v>1</v>
      </c>
      <c r="M28" s="2">
        <v>1</v>
      </c>
      <c r="N28" s="2" t="s">
        <v>28</v>
      </c>
      <c r="O28" s="2">
        <v>1</v>
      </c>
      <c r="P28" s="2"/>
      <c r="Q28" s="2"/>
      <c r="R28" s="2"/>
      <c r="S28" s="2"/>
      <c r="T28" s="2"/>
      <c r="U28" s="2"/>
      <c r="V28" s="2">
        <f t="shared" si="2"/>
        <v>30</v>
      </c>
      <c r="W28" s="2">
        <f t="shared" si="3"/>
        <v>2</v>
      </c>
    </row>
    <row r="29" spans="1:23" ht="15.75" thickBot="1" x14ac:dyDescent="0.3">
      <c r="A29" s="22"/>
      <c r="B29" s="4" t="s">
        <v>235</v>
      </c>
      <c r="C29" s="2" t="s">
        <v>22</v>
      </c>
      <c r="D29" s="2">
        <v>1</v>
      </c>
      <c r="E29" s="2" t="s">
        <v>28</v>
      </c>
      <c r="F29" s="2">
        <v>1</v>
      </c>
      <c r="G29" s="2">
        <v>1</v>
      </c>
      <c r="H29" s="2" t="s">
        <v>16</v>
      </c>
      <c r="I29" s="2">
        <v>1</v>
      </c>
      <c r="J29" s="2">
        <v>1</v>
      </c>
      <c r="K29" s="2" t="s">
        <v>28</v>
      </c>
      <c r="L29" s="2">
        <v>1</v>
      </c>
      <c r="M29" s="2">
        <v>1</v>
      </c>
      <c r="N29" s="2" t="s">
        <v>16</v>
      </c>
      <c r="O29" s="2">
        <v>1</v>
      </c>
      <c r="P29" s="2">
        <v>1</v>
      </c>
      <c r="Q29" s="2" t="s">
        <v>28</v>
      </c>
      <c r="R29" s="2">
        <v>1</v>
      </c>
      <c r="S29" s="2">
        <v>1</v>
      </c>
      <c r="T29" s="2" t="s">
        <v>16</v>
      </c>
      <c r="U29" s="2">
        <v>1</v>
      </c>
      <c r="V29" s="2">
        <f t="shared" si="2"/>
        <v>90</v>
      </c>
      <c r="W29" s="2">
        <f t="shared" si="3"/>
        <v>6</v>
      </c>
    </row>
    <row r="30" spans="1:23" ht="15.75" thickBot="1" x14ac:dyDescent="0.3">
      <c r="A30" s="22"/>
      <c r="B30" s="4" t="s">
        <v>36</v>
      </c>
      <c r="C30" s="2" t="s">
        <v>22</v>
      </c>
      <c r="D30" s="2"/>
      <c r="E30" s="2"/>
      <c r="F30" s="2"/>
      <c r="G30" s="2"/>
      <c r="H30" s="2"/>
      <c r="I30" s="2"/>
      <c r="J30" s="2">
        <v>4</v>
      </c>
      <c r="K30" s="2" t="s">
        <v>28</v>
      </c>
      <c r="L30" s="2">
        <v>2</v>
      </c>
      <c r="M30" s="2">
        <v>4</v>
      </c>
      <c r="N30" s="2" t="s">
        <v>28</v>
      </c>
      <c r="O30" s="2">
        <v>2</v>
      </c>
      <c r="P30" s="2"/>
      <c r="Q30" s="2"/>
      <c r="R30" s="2"/>
      <c r="S30" s="2"/>
      <c r="T30" s="2"/>
      <c r="U30" s="2"/>
      <c r="V30" s="2">
        <f t="shared" si="2"/>
        <v>120</v>
      </c>
      <c r="W30" s="2">
        <f t="shared" si="3"/>
        <v>4</v>
      </c>
    </row>
    <row r="31" spans="1:23" ht="15.75" thickBot="1" x14ac:dyDescent="0.3">
      <c r="A31" s="22"/>
      <c r="B31" s="4" t="s">
        <v>37</v>
      </c>
      <c r="C31" s="2" t="s">
        <v>22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s">
        <v>31</v>
      </c>
      <c r="R31" s="2">
        <v>3</v>
      </c>
      <c r="S31" s="2"/>
      <c r="T31" s="2" t="s">
        <v>31</v>
      </c>
      <c r="U31" s="2">
        <v>3</v>
      </c>
      <c r="V31" s="2" t="s">
        <v>212</v>
      </c>
      <c r="W31" s="2">
        <v>6</v>
      </c>
    </row>
    <row r="32" spans="1:23" ht="15.75" thickBot="1" x14ac:dyDescent="0.3">
      <c r="A32" s="7"/>
      <c r="B32" s="9" t="s">
        <v>113</v>
      </c>
      <c r="C32" s="10"/>
      <c r="D32" s="10">
        <f t="shared" ref="D32:S32" si="4">SUM(D22:D31)</f>
        <v>8</v>
      </c>
      <c r="E32" s="10"/>
      <c r="F32" s="10">
        <f t="shared" si="4"/>
        <v>10</v>
      </c>
      <c r="G32" s="10">
        <f t="shared" si="4"/>
        <v>8</v>
      </c>
      <c r="H32" s="10"/>
      <c r="I32" s="10">
        <f t="shared" si="4"/>
        <v>10</v>
      </c>
      <c r="J32" s="10">
        <f t="shared" si="4"/>
        <v>11</v>
      </c>
      <c r="K32" s="10"/>
      <c r="L32" s="10">
        <f t="shared" si="4"/>
        <v>11</v>
      </c>
      <c r="M32" s="10">
        <f t="shared" si="4"/>
        <v>11</v>
      </c>
      <c r="N32" s="10"/>
      <c r="O32" s="10">
        <f t="shared" si="4"/>
        <v>11</v>
      </c>
      <c r="P32" s="10">
        <f t="shared" si="4"/>
        <v>7</v>
      </c>
      <c r="Q32" s="10"/>
      <c r="R32" s="10">
        <f t="shared" si="4"/>
        <v>12</v>
      </c>
      <c r="S32" s="10">
        <f t="shared" si="4"/>
        <v>6</v>
      </c>
      <c r="T32" s="10"/>
      <c r="U32" s="10">
        <f>SUM(U22:U31)</f>
        <v>11</v>
      </c>
      <c r="V32" s="10">
        <f>SUM(V22:V31)</f>
        <v>765</v>
      </c>
      <c r="W32" s="10">
        <f>SUM(W22:W31)</f>
        <v>65</v>
      </c>
    </row>
    <row r="33" spans="1:23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</row>
    <row r="34" spans="1:23" ht="15.75" thickBot="1" x14ac:dyDescent="0.3">
      <c r="A34" s="107" t="s">
        <v>1</v>
      </c>
      <c r="B34" s="107" t="s">
        <v>2</v>
      </c>
      <c r="C34" s="110" t="s">
        <v>3</v>
      </c>
      <c r="D34" s="114" t="s">
        <v>210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110" t="s">
        <v>10</v>
      </c>
      <c r="W34" s="110" t="s">
        <v>11</v>
      </c>
    </row>
    <row r="35" spans="1:23" ht="15.75" thickBot="1" x14ac:dyDescent="0.3">
      <c r="A35" s="108"/>
      <c r="B35" s="108"/>
      <c r="C35" s="111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11"/>
      <c r="W35" s="111"/>
    </row>
    <row r="36" spans="1:23" ht="15.75" thickBot="1" x14ac:dyDescent="0.3">
      <c r="A36" s="108"/>
      <c r="B36" s="108"/>
      <c r="C36" s="111"/>
      <c r="D36" s="104" t="s">
        <v>4</v>
      </c>
      <c r="E36" s="105"/>
      <c r="F36" s="106"/>
      <c r="G36" s="104" t="s">
        <v>5</v>
      </c>
      <c r="H36" s="105"/>
      <c r="I36" s="106"/>
      <c r="J36" s="104" t="s">
        <v>6</v>
      </c>
      <c r="K36" s="105"/>
      <c r="L36" s="106"/>
      <c r="M36" s="104" t="s">
        <v>7</v>
      </c>
      <c r="N36" s="105"/>
      <c r="O36" s="106"/>
      <c r="P36" s="104" t="s">
        <v>8</v>
      </c>
      <c r="Q36" s="105"/>
      <c r="R36" s="106"/>
      <c r="S36" s="104" t="s">
        <v>9</v>
      </c>
      <c r="T36" s="105"/>
      <c r="U36" s="106"/>
      <c r="V36" s="111"/>
      <c r="W36" s="111"/>
    </row>
    <row r="37" spans="1:23" ht="15.75" thickBot="1" x14ac:dyDescent="0.3">
      <c r="A37" s="109"/>
      <c r="B37" s="109"/>
      <c r="C37" s="112"/>
      <c r="D37" s="2" t="s">
        <v>12</v>
      </c>
      <c r="E37" s="2" t="s">
        <v>13</v>
      </c>
      <c r="F37" s="2" t="s">
        <v>14</v>
      </c>
      <c r="G37" s="2" t="s">
        <v>12</v>
      </c>
      <c r="H37" s="2" t="s">
        <v>13</v>
      </c>
      <c r="I37" s="2" t="s">
        <v>14</v>
      </c>
      <c r="J37" s="2" t="s">
        <v>12</v>
      </c>
      <c r="K37" s="2" t="s">
        <v>13</v>
      </c>
      <c r="L37" s="2" t="s">
        <v>14</v>
      </c>
      <c r="M37" s="2" t="s">
        <v>12</v>
      </c>
      <c r="N37" s="2" t="s">
        <v>13</v>
      </c>
      <c r="O37" s="2" t="s">
        <v>14</v>
      </c>
      <c r="P37" s="2" t="s">
        <v>12</v>
      </c>
      <c r="Q37" s="2" t="s">
        <v>13</v>
      </c>
      <c r="R37" s="2" t="s">
        <v>14</v>
      </c>
      <c r="S37" s="2" t="s">
        <v>12</v>
      </c>
      <c r="T37" s="2" t="s">
        <v>13</v>
      </c>
      <c r="U37" s="27" t="s">
        <v>14</v>
      </c>
      <c r="V37" s="112"/>
      <c r="W37" s="112"/>
    </row>
    <row r="38" spans="1:23" ht="15.75" thickBot="1" x14ac:dyDescent="0.3">
      <c r="A38" s="22"/>
      <c r="B38" s="8" t="s">
        <v>228</v>
      </c>
      <c r="C38" s="10" t="s">
        <v>22</v>
      </c>
      <c r="D38" s="10">
        <v>2</v>
      </c>
      <c r="E38" s="10" t="s">
        <v>16</v>
      </c>
      <c r="F38" s="2">
        <v>7</v>
      </c>
      <c r="G38" s="10">
        <v>2</v>
      </c>
      <c r="H38" s="10" t="s">
        <v>16</v>
      </c>
      <c r="I38" s="10">
        <v>7</v>
      </c>
      <c r="J38" s="10">
        <v>2</v>
      </c>
      <c r="K38" s="10" t="s">
        <v>16</v>
      </c>
      <c r="L38" s="10">
        <v>7</v>
      </c>
      <c r="M38" s="10">
        <v>2</v>
      </c>
      <c r="N38" s="10" t="s">
        <v>16</v>
      </c>
      <c r="O38" s="10">
        <v>7</v>
      </c>
      <c r="P38" s="10">
        <v>2</v>
      </c>
      <c r="Q38" s="10" t="s">
        <v>16</v>
      </c>
      <c r="R38" s="10">
        <v>7</v>
      </c>
      <c r="S38" s="10">
        <v>2</v>
      </c>
      <c r="T38" s="10" t="s">
        <v>16</v>
      </c>
      <c r="U38" s="10">
        <v>7</v>
      </c>
      <c r="V38" s="10">
        <f t="shared" ref="V38:V43" si="5">(D38+G38+J38+M38+P38+S38)*15</f>
        <v>180</v>
      </c>
      <c r="W38" s="10">
        <f t="shared" ref="W38:W43" si="6">F38+I38+L38+O38+R38+U38</f>
        <v>42</v>
      </c>
    </row>
    <row r="39" spans="1:23" ht="15.75" thickBot="1" x14ac:dyDescent="0.3">
      <c r="A39" s="22"/>
      <c r="B39" s="4" t="s">
        <v>117</v>
      </c>
      <c r="C39" s="2" t="s">
        <v>22</v>
      </c>
      <c r="D39" s="2">
        <v>1</v>
      </c>
      <c r="E39" s="2" t="s">
        <v>16</v>
      </c>
      <c r="F39" s="2">
        <v>1</v>
      </c>
      <c r="G39" s="2">
        <v>1</v>
      </c>
      <c r="H39" s="2" t="s">
        <v>16</v>
      </c>
      <c r="I39" s="2">
        <v>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>
        <f t="shared" si="5"/>
        <v>30</v>
      </c>
      <c r="W39" s="2">
        <f t="shared" si="6"/>
        <v>2</v>
      </c>
    </row>
    <row r="40" spans="1:23" ht="15.75" thickBot="1" x14ac:dyDescent="0.3">
      <c r="A40" s="22"/>
      <c r="B40" s="4" t="s">
        <v>116</v>
      </c>
      <c r="C40" s="2" t="s">
        <v>22</v>
      </c>
      <c r="D40" s="2"/>
      <c r="E40" s="2"/>
      <c r="F40" s="2"/>
      <c r="G40" s="2"/>
      <c r="H40" s="2"/>
      <c r="I40" s="2"/>
      <c r="J40" s="2">
        <v>1</v>
      </c>
      <c r="K40" s="2" t="s">
        <v>16</v>
      </c>
      <c r="L40" s="2">
        <v>1</v>
      </c>
      <c r="M40" s="2">
        <v>1</v>
      </c>
      <c r="N40" s="2" t="s">
        <v>16</v>
      </c>
      <c r="O40" s="2">
        <v>1</v>
      </c>
      <c r="P40" s="2">
        <v>1</v>
      </c>
      <c r="Q40" s="2" t="s">
        <v>16</v>
      </c>
      <c r="R40" s="2">
        <v>1</v>
      </c>
      <c r="S40" s="2">
        <v>1</v>
      </c>
      <c r="T40" s="2" t="s">
        <v>16</v>
      </c>
      <c r="U40" s="2">
        <v>1</v>
      </c>
      <c r="V40" s="2">
        <f t="shared" si="5"/>
        <v>60</v>
      </c>
      <c r="W40" s="2">
        <f t="shared" si="6"/>
        <v>4</v>
      </c>
    </row>
    <row r="41" spans="1:23" ht="15.75" thickBot="1" x14ac:dyDescent="0.3">
      <c r="A41" s="22"/>
      <c r="B41" s="4" t="s">
        <v>115</v>
      </c>
      <c r="C41" s="2" t="s">
        <v>28</v>
      </c>
      <c r="D41" s="2"/>
      <c r="E41" s="2" t="s">
        <v>31</v>
      </c>
      <c r="F41" s="2">
        <v>1</v>
      </c>
      <c r="G41" s="2"/>
      <c r="H41" s="2" t="s">
        <v>31</v>
      </c>
      <c r="I41" s="2">
        <v>1</v>
      </c>
      <c r="J41" s="2"/>
      <c r="K41" s="2" t="s">
        <v>31</v>
      </c>
      <c r="L41" s="2">
        <v>1</v>
      </c>
      <c r="M41" s="2"/>
      <c r="N41" s="2" t="s">
        <v>31</v>
      </c>
      <c r="O41" s="2">
        <v>1</v>
      </c>
      <c r="P41" s="2"/>
      <c r="Q41" s="2" t="s">
        <v>31</v>
      </c>
      <c r="R41" s="2">
        <v>1</v>
      </c>
      <c r="S41" s="2"/>
      <c r="T41" s="2" t="s">
        <v>31</v>
      </c>
      <c r="U41" s="2">
        <v>1</v>
      </c>
      <c r="V41" s="2">
        <f t="shared" si="5"/>
        <v>0</v>
      </c>
      <c r="W41" s="2">
        <f t="shared" si="6"/>
        <v>6</v>
      </c>
    </row>
    <row r="42" spans="1:23" ht="15.75" thickBot="1" x14ac:dyDescent="0.3">
      <c r="A42" s="22"/>
      <c r="B42" s="4" t="s">
        <v>126</v>
      </c>
      <c r="C42" s="2" t="s">
        <v>22</v>
      </c>
      <c r="D42" s="2">
        <v>1</v>
      </c>
      <c r="E42" s="2" t="s">
        <v>31</v>
      </c>
      <c r="F42" s="2">
        <v>2</v>
      </c>
      <c r="G42" s="2">
        <v>1</v>
      </c>
      <c r="H42" s="2" t="s">
        <v>31</v>
      </c>
      <c r="I42" s="2">
        <v>2</v>
      </c>
      <c r="J42" s="2">
        <v>1</v>
      </c>
      <c r="K42" s="2" t="s">
        <v>31</v>
      </c>
      <c r="L42" s="2">
        <v>2</v>
      </c>
      <c r="M42" s="2">
        <v>1</v>
      </c>
      <c r="N42" s="2" t="s">
        <v>31</v>
      </c>
      <c r="O42" s="2">
        <v>2</v>
      </c>
      <c r="P42" s="2">
        <v>1</v>
      </c>
      <c r="Q42" s="2" t="s">
        <v>31</v>
      </c>
      <c r="R42" s="2">
        <v>2</v>
      </c>
      <c r="S42" s="2">
        <v>1</v>
      </c>
      <c r="T42" s="2" t="s">
        <v>31</v>
      </c>
      <c r="U42" s="2">
        <v>2</v>
      </c>
      <c r="V42" s="2">
        <f t="shared" si="5"/>
        <v>90</v>
      </c>
      <c r="W42" s="2">
        <f t="shared" si="6"/>
        <v>12</v>
      </c>
    </row>
    <row r="43" spans="1:23" ht="15.75" thickBot="1" x14ac:dyDescent="0.3">
      <c r="A43" s="22"/>
      <c r="B43" s="4" t="s">
        <v>127</v>
      </c>
      <c r="C43" s="2" t="s">
        <v>22</v>
      </c>
      <c r="D43" s="2">
        <v>1</v>
      </c>
      <c r="E43" s="2" t="s">
        <v>31</v>
      </c>
      <c r="F43" s="2">
        <v>1</v>
      </c>
      <c r="G43" s="2">
        <v>1</v>
      </c>
      <c r="H43" s="2" t="s">
        <v>31</v>
      </c>
      <c r="I43" s="2">
        <v>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>
        <f t="shared" si="5"/>
        <v>30</v>
      </c>
      <c r="W43" s="2">
        <f t="shared" si="6"/>
        <v>2</v>
      </c>
    </row>
    <row r="44" spans="1:23" ht="15.75" thickBot="1" x14ac:dyDescent="0.3">
      <c r="A44" s="7"/>
      <c r="B44" s="8" t="s">
        <v>113</v>
      </c>
      <c r="C44" s="10"/>
      <c r="D44" s="10">
        <f>SUM(D38:D43)</f>
        <v>5</v>
      </c>
      <c r="E44" s="10"/>
      <c r="F44" s="10">
        <f t="shared" ref="F44:U44" si="7">SUM(F38:F43)</f>
        <v>12</v>
      </c>
      <c r="G44" s="10">
        <f t="shared" si="7"/>
        <v>5</v>
      </c>
      <c r="H44" s="10"/>
      <c r="I44" s="10">
        <f t="shared" si="7"/>
        <v>12</v>
      </c>
      <c r="J44" s="10">
        <f t="shared" si="7"/>
        <v>4</v>
      </c>
      <c r="K44" s="10"/>
      <c r="L44" s="10">
        <f t="shared" si="7"/>
        <v>11</v>
      </c>
      <c r="M44" s="10">
        <f t="shared" si="7"/>
        <v>4</v>
      </c>
      <c r="N44" s="10"/>
      <c r="O44" s="10">
        <f t="shared" si="7"/>
        <v>11</v>
      </c>
      <c r="P44" s="10">
        <f t="shared" si="7"/>
        <v>4</v>
      </c>
      <c r="Q44" s="10"/>
      <c r="R44" s="10">
        <f t="shared" si="7"/>
        <v>11</v>
      </c>
      <c r="S44" s="10">
        <f t="shared" si="7"/>
        <v>4</v>
      </c>
      <c r="T44" s="10"/>
      <c r="U44" s="10">
        <f t="shared" si="7"/>
        <v>11</v>
      </c>
      <c r="V44" s="10">
        <v>520</v>
      </c>
      <c r="W44" s="10">
        <v>68</v>
      </c>
    </row>
    <row r="45" spans="1:23" ht="15.75" customHeight="1" thickBot="1" x14ac:dyDescent="0.3">
      <c r="A45" s="119" t="s">
        <v>51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1"/>
    </row>
    <row r="46" spans="1:23" ht="15.75" thickBot="1" x14ac:dyDescent="0.3">
      <c r="A46" s="107" t="s">
        <v>1</v>
      </c>
      <c r="B46" s="107" t="s">
        <v>2</v>
      </c>
      <c r="C46" s="110" t="s">
        <v>3</v>
      </c>
      <c r="D46" s="114" t="s">
        <v>213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6"/>
      <c r="V46" s="110" t="s">
        <v>10</v>
      </c>
      <c r="W46" s="110" t="s">
        <v>11</v>
      </c>
    </row>
    <row r="47" spans="1:23" ht="15.75" thickBot="1" x14ac:dyDescent="0.3">
      <c r="A47" s="108"/>
      <c r="B47" s="108"/>
      <c r="C47" s="111"/>
      <c r="D47" s="114" t="s">
        <v>209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6"/>
      <c r="V47" s="111"/>
      <c r="W47" s="111"/>
    </row>
    <row r="48" spans="1:23" ht="15.75" thickBot="1" x14ac:dyDescent="0.3">
      <c r="A48" s="108"/>
      <c r="B48" s="108"/>
      <c r="C48" s="111"/>
      <c r="D48" s="104" t="s">
        <v>4</v>
      </c>
      <c r="E48" s="105"/>
      <c r="F48" s="106"/>
      <c r="G48" s="104" t="s">
        <v>5</v>
      </c>
      <c r="H48" s="105"/>
      <c r="I48" s="106"/>
      <c r="J48" s="104" t="s">
        <v>6</v>
      </c>
      <c r="K48" s="105"/>
      <c r="L48" s="106"/>
      <c r="M48" s="104" t="s">
        <v>7</v>
      </c>
      <c r="N48" s="105"/>
      <c r="O48" s="106"/>
      <c r="P48" s="104" t="s">
        <v>8</v>
      </c>
      <c r="Q48" s="105"/>
      <c r="R48" s="106"/>
      <c r="S48" s="104" t="s">
        <v>9</v>
      </c>
      <c r="T48" s="105"/>
      <c r="U48" s="106"/>
      <c r="V48" s="111"/>
      <c r="W48" s="111"/>
    </row>
    <row r="49" spans="1:23" ht="15.75" thickBot="1" x14ac:dyDescent="0.3">
      <c r="A49" s="109"/>
      <c r="B49" s="109"/>
      <c r="C49" s="112"/>
      <c r="D49" s="2" t="s">
        <v>12</v>
      </c>
      <c r="E49" s="2" t="s">
        <v>13</v>
      </c>
      <c r="F49" s="2" t="s">
        <v>14</v>
      </c>
      <c r="G49" s="2" t="s">
        <v>12</v>
      </c>
      <c r="H49" s="2" t="s">
        <v>13</v>
      </c>
      <c r="I49" s="2" t="s">
        <v>14</v>
      </c>
      <c r="J49" s="2" t="s">
        <v>12</v>
      </c>
      <c r="K49" s="2" t="s">
        <v>13</v>
      </c>
      <c r="L49" s="2" t="s">
        <v>14</v>
      </c>
      <c r="M49" s="2" t="s">
        <v>12</v>
      </c>
      <c r="N49" s="2" t="s">
        <v>13</v>
      </c>
      <c r="O49" s="2" t="s">
        <v>14</v>
      </c>
      <c r="P49" s="2" t="s">
        <v>12</v>
      </c>
      <c r="Q49" s="2" t="s">
        <v>13</v>
      </c>
      <c r="R49" s="2" t="s">
        <v>14</v>
      </c>
      <c r="S49" s="2" t="s">
        <v>12</v>
      </c>
      <c r="T49" s="2" t="s">
        <v>13</v>
      </c>
      <c r="U49" s="27" t="s">
        <v>14</v>
      </c>
      <c r="V49" s="112"/>
      <c r="W49" s="112"/>
    </row>
    <row r="50" spans="1:23" ht="15.75" thickBot="1" x14ac:dyDescent="0.3">
      <c r="A50" s="22"/>
      <c r="B50" s="4" t="s">
        <v>112</v>
      </c>
      <c r="C50" s="2" t="s">
        <v>28</v>
      </c>
      <c r="D50" s="2">
        <v>1</v>
      </c>
      <c r="E50" s="2" t="s">
        <v>28</v>
      </c>
      <c r="F50" s="2">
        <v>2</v>
      </c>
      <c r="G50" s="2">
        <v>1</v>
      </c>
      <c r="H50" s="2" t="s">
        <v>28</v>
      </c>
      <c r="I50" s="2">
        <v>2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>
        <f t="shared" ref="V50:V61" si="8">(D50+G50+J50+M50+P50+S50)*15</f>
        <v>30</v>
      </c>
      <c r="W50" s="2">
        <f t="shared" ref="W50:W61" si="9">F50+I50+L50+O50+R50+U50</f>
        <v>4</v>
      </c>
    </row>
    <row r="51" spans="1:23" ht="15.75" thickBot="1" x14ac:dyDescent="0.3">
      <c r="A51" s="22"/>
      <c r="B51" s="4" t="s">
        <v>110</v>
      </c>
      <c r="C51" s="2" t="s">
        <v>22</v>
      </c>
      <c r="D51" s="2">
        <v>1</v>
      </c>
      <c r="E51" s="2" t="s">
        <v>31</v>
      </c>
      <c r="F51" s="2">
        <v>2</v>
      </c>
      <c r="G51" s="2">
        <v>1</v>
      </c>
      <c r="H51" s="2" t="s">
        <v>31</v>
      </c>
      <c r="I51" s="2">
        <v>2</v>
      </c>
      <c r="J51" s="2">
        <v>1</v>
      </c>
      <c r="K51" s="2" t="s">
        <v>31</v>
      </c>
      <c r="L51" s="2">
        <v>2</v>
      </c>
      <c r="M51" s="2">
        <v>1</v>
      </c>
      <c r="N51" s="2" t="s">
        <v>31</v>
      </c>
      <c r="O51" s="2">
        <v>2</v>
      </c>
      <c r="P51" s="2">
        <v>1</v>
      </c>
      <c r="Q51" s="2" t="s">
        <v>128</v>
      </c>
      <c r="R51" s="2">
        <v>2</v>
      </c>
      <c r="S51" s="2">
        <v>1</v>
      </c>
      <c r="T51" s="2" t="s">
        <v>128</v>
      </c>
      <c r="U51" s="2">
        <v>2</v>
      </c>
      <c r="V51" s="2">
        <f t="shared" si="8"/>
        <v>90</v>
      </c>
      <c r="W51" s="2">
        <f t="shared" si="9"/>
        <v>12</v>
      </c>
    </row>
    <row r="52" spans="1:23" ht="15.75" thickBot="1" x14ac:dyDescent="0.3">
      <c r="A52" s="22"/>
      <c r="B52" s="4" t="s">
        <v>52</v>
      </c>
      <c r="C52" s="2" t="s">
        <v>15</v>
      </c>
      <c r="D52" s="2">
        <v>4</v>
      </c>
      <c r="E52" s="2" t="s">
        <v>28</v>
      </c>
      <c r="F52" s="2">
        <v>2</v>
      </c>
      <c r="G52" s="2">
        <v>4</v>
      </c>
      <c r="H52" s="2" t="s">
        <v>28</v>
      </c>
      <c r="I52" s="2">
        <v>2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>
        <f t="shared" si="8"/>
        <v>120</v>
      </c>
      <c r="W52" s="2">
        <f t="shared" si="9"/>
        <v>4</v>
      </c>
    </row>
    <row r="53" spans="1:23" ht="15.75" thickBot="1" x14ac:dyDescent="0.3">
      <c r="A53" s="22"/>
      <c r="B53" s="4" t="s">
        <v>60</v>
      </c>
      <c r="C53" s="2" t="s">
        <v>15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>
        <v>2</v>
      </c>
      <c r="Q53" s="2" t="s">
        <v>28</v>
      </c>
      <c r="R53" s="2">
        <v>1</v>
      </c>
      <c r="S53" s="2">
        <v>2</v>
      </c>
      <c r="T53" s="2" t="s">
        <v>28</v>
      </c>
      <c r="U53" s="2">
        <v>1</v>
      </c>
      <c r="V53" s="2">
        <f t="shared" si="8"/>
        <v>60</v>
      </c>
      <c r="W53" s="2">
        <f t="shared" si="9"/>
        <v>2</v>
      </c>
    </row>
    <row r="54" spans="1:23" ht="15.75" thickBot="1" x14ac:dyDescent="0.3">
      <c r="A54" s="22"/>
      <c r="B54" s="4" t="s">
        <v>58</v>
      </c>
      <c r="C54" s="2" t="s">
        <v>22</v>
      </c>
      <c r="D54" s="104" t="s">
        <v>59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6"/>
      <c r="V54" s="2">
        <v>120</v>
      </c>
      <c r="W54" s="2">
        <v>4</v>
      </c>
    </row>
    <row r="55" spans="1:23" ht="24" thickBot="1" x14ac:dyDescent="0.3">
      <c r="A55" s="22"/>
      <c r="B55" s="4" t="s">
        <v>109</v>
      </c>
      <c r="C55" s="2" t="s">
        <v>15</v>
      </c>
      <c r="D55" s="2">
        <v>2</v>
      </c>
      <c r="E55" s="2" t="s">
        <v>16</v>
      </c>
      <c r="F55" s="2">
        <v>1</v>
      </c>
      <c r="G55" s="2">
        <v>2</v>
      </c>
      <c r="H55" s="2" t="s">
        <v>16</v>
      </c>
      <c r="I55" s="2">
        <v>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>
        <f t="shared" si="8"/>
        <v>60</v>
      </c>
      <c r="W55" s="2">
        <f t="shared" si="9"/>
        <v>2</v>
      </c>
    </row>
    <row r="56" spans="1:23" ht="15.75" thickBot="1" x14ac:dyDescent="0.3">
      <c r="A56" s="22"/>
      <c r="B56" s="4" t="s">
        <v>35</v>
      </c>
      <c r="C56" s="2" t="s">
        <v>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>
        <v>2</v>
      </c>
      <c r="Q56" s="2" t="s">
        <v>31</v>
      </c>
      <c r="R56" s="2">
        <v>1</v>
      </c>
      <c r="S56" s="2">
        <v>2</v>
      </c>
      <c r="T56" s="2" t="s">
        <v>31</v>
      </c>
      <c r="U56" s="2">
        <v>1</v>
      </c>
      <c r="V56" s="2">
        <f t="shared" si="8"/>
        <v>60</v>
      </c>
      <c r="W56" s="2">
        <f t="shared" si="9"/>
        <v>2</v>
      </c>
    </row>
    <row r="57" spans="1:23" ht="15.75" thickBot="1" x14ac:dyDescent="0.3">
      <c r="A57" s="24"/>
      <c r="B57" s="4" t="s">
        <v>217</v>
      </c>
      <c r="C57" s="2" t="s">
        <v>15</v>
      </c>
      <c r="D57" s="2">
        <v>2</v>
      </c>
      <c r="E57" s="2" t="s">
        <v>16</v>
      </c>
      <c r="F57" s="2">
        <v>2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>
        <f t="shared" si="8"/>
        <v>30</v>
      </c>
      <c r="W57" s="2">
        <f t="shared" si="9"/>
        <v>2</v>
      </c>
    </row>
    <row r="58" spans="1:23" ht="15.75" thickBot="1" x14ac:dyDescent="0.3">
      <c r="A58" s="24"/>
      <c r="B58" s="4" t="s">
        <v>218</v>
      </c>
      <c r="C58" s="2" t="s">
        <v>15</v>
      </c>
      <c r="D58" s="2"/>
      <c r="E58" s="2"/>
      <c r="F58" s="2"/>
      <c r="G58" s="2">
        <v>2</v>
      </c>
      <c r="H58" s="2" t="s">
        <v>16</v>
      </c>
      <c r="I58" s="2">
        <v>2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f t="shared" si="8"/>
        <v>30</v>
      </c>
      <c r="W58" s="2">
        <f t="shared" si="9"/>
        <v>2</v>
      </c>
    </row>
    <row r="59" spans="1:23" ht="15.75" thickBot="1" x14ac:dyDescent="0.3">
      <c r="A59" s="24"/>
      <c r="B59" s="4" t="s">
        <v>219</v>
      </c>
      <c r="C59" s="2" t="s">
        <v>22</v>
      </c>
      <c r="D59" s="2"/>
      <c r="E59" s="2"/>
      <c r="F59" s="2"/>
      <c r="G59" s="2"/>
      <c r="H59" s="2"/>
      <c r="I59" s="2"/>
      <c r="J59" s="2">
        <v>2</v>
      </c>
      <c r="K59" s="2" t="s">
        <v>28</v>
      </c>
      <c r="L59" s="2">
        <v>2</v>
      </c>
      <c r="M59" s="2"/>
      <c r="N59" s="2"/>
      <c r="O59" s="2"/>
      <c r="P59" s="2"/>
      <c r="Q59" s="2"/>
      <c r="R59" s="2"/>
      <c r="S59" s="2"/>
      <c r="T59" s="2"/>
      <c r="U59" s="2"/>
      <c r="V59" s="2">
        <f t="shared" si="8"/>
        <v>30</v>
      </c>
      <c r="W59" s="2">
        <f t="shared" si="9"/>
        <v>2</v>
      </c>
    </row>
    <row r="60" spans="1:23" ht="15.75" thickBot="1" x14ac:dyDescent="0.3">
      <c r="A60" s="24"/>
      <c r="B60" s="4" t="s">
        <v>220</v>
      </c>
      <c r="C60" s="2" t="s">
        <v>22</v>
      </c>
      <c r="D60" s="2"/>
      <c r="E60" s="2"/>
      <c r="F60" s="2"/>
      <c r="G60" s="2"/>
      <c r="H60" s="2"/>
      <c r="I60" s="2"/>
      <c r="J60" s="2"/>
      <c r="K60" s="2"/>
      <c r="L60" s="5"/>
      <c r="M60" s="2">
        <v>2</v>
      </c>
      <c r="N60" s="2" t="s">
        <v>28</v>
      </c>
      <c r="O60" s="2">
        <v>3</v>
      </c>
      <c r="P60" s="2"/>
      <c r="Q60" s="2"/>
      <c r="R60" s="2"/>
      <c r="S60" s="2"/>
      <c r="T60" s="2"/>
      <c r="U60" s="2"/>
      <c r="V60" s="2">
        <f t="shared" si="8"/>
        <v>30</v>
      </c>
      <c r="W60" s="2">
        <f t="shared" si="9"/>
        <v>3</v>
      </c>
    </row>
    <row r="61" spans="1:23" ht="15.75" thickBot="1" x14ac:dyDescent="0.3">
      <c r="A61" s="22"/>
      <c r="B61" s="4" t="s">
        <v>57</v>
      </c>
      <c r="C61" s="2" t="s">
        <v>22</v>
      </c>
      <c r="D61" s="2">
        <v>1</v>
      </c>
      <c r="E61" s="2" t="s">
        <v>16</v>
      </c>
      <c r="F61" s="2">
        <v>1</v>
      </c>
      <c r="G61" s="2">
        <v>1</v>
      </c>
      <c r="H61" s="2" t="s">
        <v>16</v>
      </c>
      <c r="I61" s="2">
        <v>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 t="shared" si="8"/>
        <v>30</v>
      </c>
      <c r="W61" s="2">
        <f t="shared" si="9"/>
        <v>2</v>
      </c>
    </row>
    <row r="62" spans="1:23" ht="15.75" thickBot="1" x14ac:dyDescent="0.3">
      <c r="A62" s="7"/>
      <c r="B62" s="8" t="s">
        <v>26</v>
      </c>
      <c r="C62" s="10"/>
      <c r="D62" s="10">
        <f t="shared" ref="D62:S62" si="10">D50+D51+D52+D53+D55+D56+D57+D58+D59+D60+D61</f>
        <v>11</v>
      </c>
      <c r="E62" s="10"/>
      <c r="F62" s="10">
        <f t="shared" si="10"/>
        <v>10</v>
      </c>
      <c r="G62" s="10">
        <f t="shared" si="10"/>
        <v>11</v>
      </c>
      <c r="H62" s="10"/>
      <c r="I62" s="10">
        <f t="shared" si="10"/>
        <v>10</v>
      </c>
      <c r="J62" s="10">
        <f t="shared" si="10"/>
        <v>3</v>
      </c>
      <c r="K62" s="10"/>
      <c r="L62" s="10">
        <f t="shared" si="10"/>
        <v>4</v>
      </c>
      <c r="M62" s="10">
        <f t="shared" si="10"/>
        <v>3</v>
      </c>
      <c r="N62" s="10"/>
      <c r="O62" s="10">
        <f t="shared" si="10"/>
        <v>5</v>
      </c>
      <c r="P62" s="10">
        <f t="shared" si="10"/>
        <v>5</v>
      </c>
      <c r="Q62" s="10"/>
      <c r="R62" s="10">
        <f t="shared" si="10"/>
        <v>4</v>
      </c>
      <c r="S62" s="10">
        <f t="shared" si="10"/>
        <v>5</v>
      </c>
      <c r="T62" s="10"/>
      <c r="U62" s="10">
        <f>U50+U51+U52+U53+U55+U56+U57+U58+U59+U60+U61</f>
        <v>4</v>
      </c>
      <c r="V62" s="10">
        <f>SUM(V50:V61)</f>
        <v>690</v>
      </c>
      <c r="W62" s="10">
        <f>SUM(W50:W61)</f>
        <v>41</v>
      </c>
    </row>
    <row r="63" spans="1:23" ht="15.75" thickBo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x14ac:dyDescent="0.25">
      <c r="A64" s="117" t="s">
        <v>108</v>
      </c>
      <c r="B64" s="117"/>
      <c r="C64" s="117"/>
      <c r="D64" s="117"/>
      <c r="E64" s="117"/>
      <c r="F64" s="117"/>
      <c r="G64" s="117"/>
    </row>
    <row r="65" spans="1:29" ht="27" customHeight="1" x14ac:dyDescent="0.25">
      <c r="A65" s="1"/>
      <c r="B65" s="28" t="s">
        <v>214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1:29" x14ac:dyDescent="0.25">
      <c r="B66" s="30" t="s">
        <v>95</v>
      </c>
      <c r="E66" s="1"/>
    </row>
    <row r="67" spans="1:29" x14ac:dyDescent="0.25">
      <c r="B67" s="29" t="s">
        <v>229</v>
      </c>
      <c r="E67" s="1"/>
    </row>
    <row r="68" spans="1:29" x14ac:dyDescent="0.25">
      <c r="A68" s="1" t="s">
        <v>197</v>
      </c>
      <c r="B68" s="23" t="s">
        <v>198</v>
      </c>
      <c r="E68" s="1" t="s">
        <v>83</v>
      </c>
      <c r="F68" s="23" t="s">
        <v>84</v>
      </c>
      <c r="I68" s="23"/>
    </row>
    <row r="69" spans="1:29" x14ac:dyDescent="0.25">
      <c r="A69" s="1" t="s">
        <v>199</v>
      </c>
      <c r="B69" s="23" t="s">
        <v>78</v>
      </c>
      <c r="E69" s="1" t="s">
        <v>204</v>
      </c>
      <c r="F69" s="23" t="s">
        <v>205</v>
      </c>
      <c r="H69" s="14"/>
      <c r="I69" s="14"/>
    </row>
    <row r="70" spans="1:29" x14ac:dyDescent="0.25">
      <c r="A70" s="1" t="s">
        <v>200</v>
      </c>
      <c r="B70" s="23" t="s">
        <v>201</v>
      </c>
      <c r="E70" s="1" t="s">
        <v>206</v>
      </c>
      <c r="F70" s="23" t="s">
        <v>207</v>
      </c>
    </row>
    <row r="71" spans="1:29" x14ac:dyDescent="0.25">
      <c r="A71" s="1" t="s">
        <v>202</v>
      </c>
      <c r="B71" s="23" t="s">
        <v>203</v>
      </c>
      <c r="F71" s="1"/>
    </row>
    <row r="72" spans="1:29" x14ac:dyDescent="0.25">
      <c r="A72" s="1" t="s">
        <v>208</v>
      </c>
      <c r="B72" s="23" t="s">
        <v>92</v>
      </c>
    </row>
  </sheetData>
  <sheetProtection algorithmName="SHA-512" hashValue="jaqHl6trZ2xFDyNwM2OvLRHkmkH7//+1aqc3ttBL7A7jAXykRh4UVe99gCjETIdYHE1qHEW3sRUbDhKnQi7zpg==" saltValue="UEBsNgRJj10lVs7Ff1S97Q==" spinCount="100000" sheet="1" objects="1" scenarios="1"/>
  <mergeCells count="59">
    <mergeCell ref="A64:G64"/>
    <mergeCell ref="A45:W45"/>
    <mergeCell ref="A46:A49"/>
    <mergeCell ref="B46:B49"/>
    <mergeCell ref="C46:C49"/>
    <mergeCell ref="D46:U46"/>
    <mergeCell ref="V46:V49"/>
    <mergeCell ref="W46:W49"/>
    <mergeCell ref="D47:U47"/>
    <mergeCell ref="D48:F48"/>
    <mergeCell ref="G48:I48"/>
    <mergeCell ref="J48:L48"/>
    <mergeCell ref="M48:O48"/>
    <mergeCell ref="P48:R48"/>
    <mergeCell ref="S48:U48"/>
    <mergeCell ref="A33:W33"/>
    <mergeCell ref="A34:A37"/>
    <mergeCell ref="B34:B37"/>
    <mergeCell ref="C34:C37"/>
    <mergeCell ref="D34:U34"/>
    <mergeCell ref="V34:V37"/>
    <mergeCell ref="W34:W37"/>
    <mergeCell ref="D35:U35"/>
    <mergeCell ref="D36:F36"/>
    <mergeCell ref="G36:I36"/>
    <mergeCell ref="J36:L36"/>
    <mergeCell ref="M36:O36"/>
    <mergeCell ref="P36:R36"/>
    <mergeCell ref="S36:U36"/>
    <mergeCell ref="A17:W17"/>
    <mergeCell ref="A18:A21"/>
    <mergeCell ref="B18:B21"/>
    <mergeCell ref="C18:C21"/>
    <mergeCell ref="D18:U18"/>
    <mergeCell ref="V18:V21"/>
    <mergeCell ref="W18:W21"/>
    <mergeCell ref="D19:U19"/>
    <mergeCell ref="D20:F20"/>
    <mergeCell ref="G20:I20"/>
    <mergeCell ref="J20:L20"/>
    <mergeCell ref="M20:O20"/>
    <mergeCell ref="P20:R20"/>
    <mergeCell ref="S20:U20"/>
    <mergeCell ref="A1:W1"/>
    <mergeCell ref="D54:U54"/>
    <mergeCell ref="A2:W2"/>
    <mergeCell ref="A3:A6"/>
    <mergeCell ref="B3:B6"/>
    <mergeCell ref="C3:C6"/>
    <mergeCell ref="D3:U3"/>
    <mergeCell ref="V3:V6"/>
    <mergeCell ref="W3:W6"/>
    <mergeCell ref="D4:U4"/>
    <mergeCell ref="D5:F5"/>
    <mergeCell ref="G5:I5"/>
    <mergeCell ref="J5:L5"/>
    <mergeCell ref="M5:O5"/>
    <mergeCell ref="P5:R5"/>
    <mergeCell ref="S5:U5"/>
  </mergeCells>
  <printOptions horizontalCentered="1"/>
  <pageMargins left="0.27559055118110237" right="0.27559055118110237" top="0.39370078740157483" bottom="0.39370078740157483" header="0.15748031496062992" footer="0.31496062992125984"/>
  <pageSetup paperSize="9" scale="70" orientation="landscape" r:id="rId1"/>
  <rowBreaks count="1" manualBreakCount="1">
    <brk id="44" max="22" man="1"/>
  </rowBreaks>
  <colBreaks count="1" manualBreakCount="1">
    <brk id="2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79"/>
  <sheetViews>
    <sheetView showGridLines="0" view="pageBreakPreview" topLeftCell="C33" zoomScaleNormal="100" zoomScaleSheetLayoutView="100" workbookViewId="0">
      <selection activeCell="O68" sqref="O68:Q70"/>
    </sheetView>
  </sheetViews>
  <sheetFormatPr defaultRowHeight="15" x14ac:dyDescent="0.25"/>
  <cols>
    <col min="2" max="2" width="20.7109375" customWidth="1"/>
    <col min="3" max="3" width="7.140625" bestFit="1" customWidth="1"/>
    <col min="4" max="21" width="8.140625" customWidth="1"/>
  </cols>
  <sheetData>
    <row r="1" spans="1:23" ht="15.75" thickBot="1" x14ac:dyDescent="0.3">
      <c r="A1" s="118" t="s">
        <v>230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</row>
    <row r="3" spans="1:23" ht="15.75" thickBot="1" x14ac:dyDescent="0.3">
      <c r="A3" s="107" t="s">
        <v>1</v>
      </c>
      <c r="B3" s="107" t="s">
        <v>2</v>
      </c>
      <c r="C3" s="110" t="s">
        <v>3</v>
      </c>
      <c r="D3" s="114" t="s">
        <v>210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110" t="s">
        <v>10</v>
      </c>
      <c r="W3" s="110" t="s">
        <v>11</v>
      </c>
    </row>
    <row r="4" spans="1:23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3" ht="15.75" thickBot="1" x14ac:dyDescent="0.3">
      <c r="A5" s="108"/>
      <c r="B5" s="108"/>
      <c r="C5" s="111"/>
      <c r="D5" s="105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5"/>
      <c r="V5" s="111"/>
      <c r="W5" s="111"/>
    </row>
    <row r="6" spans="1:23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3" ht="24" thickBot="1" x14ac:dyDescent="0.3">
      <c r="A7" s="24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3" ht="24" thickBot="1" x14ac:dyDescent="0.3">
      <c r="A8" s="24"/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>
        <f t="shared" ref="V8:V15" si="0">(D8+G8+J8+M8+P8+S8)*15</f>
        <v>0</v>
      </c>
      <c r="W8" s="2">
        <f>F8+I8+L8+O8+R8+U8</f>
        <v>0</v>
      </c>
    </row>
    <row r="9" spans="1:23" ht="15.75" thickBot="1" x14ac:dyDescent="0.3">
      <c r="A9" s="24"/>
      <c r="B9" s="39" t="s">
        <v>124</v>
      </c>
      <c r="C9" s="2" t="s">
        <v>15</v>
      </c>
      <c r="D9" s="2"/>
      <c r="E9" s="2"/>
      <c r="F9" s="2"/>
      <c r="G9" s="2"/>
      <c r="H9" s="2"/>
      <c r="I9" s="2"/>
      <c r="J9" s="41">
        <v>1</v>
      </c>
      <c r="K9" s="41" t="s">
        <v>16</v>
      </c>
      <c r="L9" s="41">
        <v>1</v>
      </c>
      <c r="M9" s="41">
        <v>1</v>
      </c>
      <c r="N9" s="2" t="s">
        <v>16</v>
      </c>
      <c r="O9" s="2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>F9+I9+L9+O9+R9+U9</f>
        <v>2</v>
      </c>
    </row>
    <row r="10" spans="1:23" ht="15.75" thickBot="1" x14ac:dyDescent="0.3">
      <c r="A10" s="24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 t="shared" si="0"/>
        <v>30</v>
      </c>
      <c r="W10" s="2">
        <f t="shared" ref="W10:W14" si="1">F10+I10+L10+O10+R10+U10</f>
        <v>2</v>
      </c>
    </row>
    <row r="11" spans="1:23" ht="15.75" thickBot="1" x14ac:dyDescent="0.3">
      <c r="A11" s="24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3" ht="15.75" thickBot="1" x14ac:dyDescent="0.3">
      <c r="A12" s="24"/>
      <c r="B12" s="4" t="s">
        <v>47</v>
      </c>
      <c r="C12" s="2" t="s">
        <v>15</v>
      </c>
      <c r="D12" s="2">
        <v>1</v>
      </c>
      <c r="E12" s="2" t="s">
        <v>16</v>
      </c>
      <c r="F12" s="2">
        <v>1</v>
      </c>
      <c r="G12" s="2">
        <v>1</v>
      </c>
      <c r="H12" s="2" t="s">
        <v>16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f t="shared" si="0"/>
        <v>30</v>
      </c>
      <c r="W12" s="2">
        <f t="shared" si="1"/>
        <v>2</v>
      </c>
    </row>
    <row r="13" spans="1:23" ht="15.75" thickBot="1" x14ac:dyDescent="0.3">
      <c r="A13" s="24"/>
      <c r="B13" s="4" t="s">
        <v>21</v>
      </c>
      <c r="C13" s="2" t="s">
        <v>22</v>
      </c>
      <c r="D13" s="2">
        <v>1</v>
      </c>
      <c r="E13" s="2" t="s">
        <v>23</v>
      </c>
      <c r="F13" s="2"/>
      <c r="G13" s="2">
        <v>1</v>
      </c>
      <c r="H13" s="2" t="s">
        <v>23</v>
      </c>
      <c r="I13" s="2"/>
      <c r="J13" s="2">
        <v>1</v>
      </c>
      <c r="K13" s="2" t="s">
        <v>23</v>
      </c>
      <c r="L13" s="2"/>
      <c r="M13" s="2">
        <v>1</v>
      </c>
      <c r="N13" s="2" t="s">
        <v>23</v>
      </c>
      <c r="O13" s="2"/>
      <c r="P13" s="2">
        <v>1</v>
      </c>
      <c r="Q13" s="2" t="s">
        <v>23</v>
      </c>
      <c r="R13" s="2"/>
      <c r="S13" s="2"/>
      <c r="T13" s="2"/>
      <c r="U13" s="2"/>
      <c r="V13" s="2">
        <f t="shared" si="0"/>
        <v>75</v>
      </c>
      <c r="W13" s="2">
        <f t="shared" si="1"/>
        <v>0</v>
      </c>
    </row>
    <row r="14" spans="1:23" ht="24" thickBot="1" x14ac:dyDescent="0.3">
      <c r="A14" s="24"/>
      <c r="B14" s="39" t="s">
        <v>24</v>
      </c>
      <c r="C14" s="41" t="s">
        <v>22</v>
      </c>
      <c r="D14" s="41"/>
      <c r="E14" s="41" t="s">
        <v>31</v>
      </c>
      <c r="F14" s="41">
        <v>1</v>
      </c>
      <c r="G14" s="41"/>
      <c r="H14" s="41" t="s">
        <v>31</v>
      </c>
      <c r="I14" s="41">
        <v>1</v>
      </c>
      <c r="J14" s="41"/>
      <c r="K14" s="41" t="s">
        <v>31</v>
      </c>
      <c r="L14" s="41">
        <v>1</v>
      </c>
      <c r="M14" s="41"/>
      <c r="N14" s="41" t="s">
        <v>31</v>
      </c>
      <c r="O14" s="41">
        <v>1</v>
      </c>
      <c r="P14" s="41"/>
      <c r="Q14" s="41" t="s">
        <v>31</v>
      </c>
      <c r="R14" s="41">
        <v>1</v>
      </c>
      <c r="S14" s="41"/>
      <c r="T14" s="41" t="s">
        <v>31</v>
      </c>
      <c r="U14" s="41">
        <v>1</v>
      </c>
      <c r="V14" s="41">
        <f t="shared" si="0"/>
        <v>0</v>
      </c>
      <c r="W14" s="41">
        <f t="shared" si="1"/>
        <v>6</v>
      </c>
    </row>
    <row r="15" spans="1:23" ht="24" thickBot="1" x14ac:dyDescent="0.3">
      <c r="A15" s="24"/>
      <c r="B15" s="6" t="s">
        <v>25</v>
      </c>
      <c r="C15" s="2" t="s">
        <v>15</v>
      </c>
      <c r="D15" s="2"/>
      <c r="E15" s="2"/>
      <c r="F15" s="2"/>
      <c r="G15" s="2"/>
      <c r="H15" s="2"/>
      <c r="I15" s="2"/>
      <c r="J15" s="2">
        <v>2</v>
      </c>
      <c r="K15" s="2" t="s">
        <v>16</v>
      </c>
      <c r="L15" s="2">
        <v>2</v>
      </c>
      <c r="M15" s="2">
        <v>2</v>
      </c>
      <c r="N15" s="2" t="s">
        <v>16</v>
      </c>
      <c r="O15" s="2">
        <v>2</v>
      </c>
      <c r="P15" s="2"/>
      <c r="Q15" s="2"/>
      <c r="R15" s="2"/>
      <c r="S15" s="2"/>
      <c r="T15" s="2"/>
      <c r="U15" s="2"/>
      <c r="V15" s="2">
        <f t="shared" si="0"/>
        <v>60</v>
      </c>
      <c r="W15" s="2">
        <f>F15+I15+L15+O15+R15+U15</f>
        <v>4</v>
      </c>
    </row>
    <row r="16" spans="1:23" ht="15.75" thickBot="1" x14ac:dyDescent="0.3">
      <c r="A16" s="7"/>
      <c r="B16" s="8" t="s">
        <v>26</v>
      </c>
      <c r="C16" s="9"/>
      <c r="D16" s="10">
        <f>SUM(D7:D15)</f>
        <v>7</v>
      </c>
      <c r="E16" s="10"/>
      <c r="F16" s="10">
        <f>SUM(F7:F15)</f>
        <v>7</v>
      </c>
      <c r="G16" s="10">
        <f>SUM(G7:G15)</f>
        <v>7</v>
      </c>
      <c r="H16" s="10"/>
      <c r="I16" s="10">
        <f>SUM(I7:I15)</f>
        <v>7</v>
      </c>
      <c r="J16" s="10">
        <f>SUM(J7:J15)</f>
        <v>7</v>
      </c>
      <c r="K16" s="10"/>
      <c r="L16" s="10">
        <f>SUM(L7:L15)</f>
        <v>7</v>
      </c>
      <c r="M16" s="10">
        <f>SUM(M7:M15)</f>
        <v>7</v>
      </c>
      <c r="N16" s="10"/>
      <c r="O16" s="10">
        <f>SUM(O7:O15)</f>
        <v>7</v>
      </c>
      <c r="P16" s="10">
        <f>SUM(P7:P15)</f>
        <v>4</v>
      </c>
      <c r="Q16" s="10"/>
      <c r="R16" s="10">
        <f>SUM(R7:R15)</f>
        <v>4</v>
      </c>
      <c r="S16" s="10">
        <f>SUM(S7:S15)</f>
        <v>3</v>
      </c>
      <c r="T16" s="10"/>
      <c r="U16" s="10">
        <v>3</v>
      </c>
      <c r="V16" s="10">
        <f>SUM(V7:V15)</f>
        <v>525</v>
      </c>
      <c r="W16" s="10">
        <f>SUM(W7:W15)</f>
        <v>36</v>
      </c>
    </row>
    <row r="17" spans="1:24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4" ht="15.75" thickBot="1" x14ac:dyDescent="0.3">
      <c r="A18" s="107" t="s">
        <v>1</v>
      </c>
      <c r="B18" s="107" t="s">
        <v>2</v>
      </c>
      <c r="C18" s="110" t="s">
        <v>3</v>
      </c>
      <c r="D18" s="114" t="s">
        <v>210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V18" s="110" t="s">
        <v>10</v>
      </c>
      <c r="W18" s="110" t="s">
        <v>11</v>
      </c>
    </row>
    <row r="19" spans="1:24" ht="15.75" thickBot="1" x14ac:dyDescent="0.3">
      <c r="A19" s="108"/>
      <c r="B19" s="108"/>
      <c r="C19" s="111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11"/>
      <c r="W19" s="111"/>
    </row>
    <row r="20" spans="1:24" ht="15.75" thickBot="1" x14ac:dyDescent="0.3">
      <c r="A20" s="108"/>
      <c r="B20" s="108"/>
      <c r="C20" s="111"/>
      <c r="D20" s="105" t="s">
        <v>4</v>
      </c>
      <c r="E20" s="105"/>
      <c r="F20" s="106"/>
      <c r="G20" s="104" t="s">
        <v>5</v>
      </c>
      <c r="H20" s="105"/>
      <c r="I20" s="106"/>
      <c r="J20" s="104" t="s">
        <v>6</v>
      </c>
      <c r="K20" s="105"/>
      <c r="L20" s="106"/>
      <c r="M20" s="104" t="s">
        <v>7</v>
      </c>
      <c r="N20" s="105"/>
      <c r="O20" s="106"/>
      <c r="P20" s="104" t="s">
        <v>8</v>
      </c>
      <c r="Q20" s="105"/>
      <c r="R20" s="106"/>
      <c r="S20" s="104" t="s">
        <v>9</v>
      </c>
      <c r="T20" s="105"/>
      <c r="U20" s="105"/>
      <c r="V20" s="111"/>
      <c r="W20" s="111"/>
    </row>
    <row r="21" spans="1:24" ht="15.75" thickBot="1" x14ac:dyDescent="0.3">
      <c r="A21" s="109"/>
      <c r="B21" s="109"/>
      <c r="C21" s="112"/>
      <c r="D21" s="2" t="s">
        <v>12</v>
      </c>
      <c r="E21" s="2" t="s">
        <v>13</v>
      </c>
      <c r="F21" s="2" t="s">
        <v>14</v>
      </c>
      <c r="G21" s="2" t="s">
        <v>12</v>
      </c>
      <c r="H21" s="2" t="s">
        <v>13</v>
      </c>
      <c r="I21" s="2" t="s">
        <v>14</v>
      </c>
      <c r="J21" s="2" t="s">
        <v>12</v>
      </c>
      <c r="K21" s="2" t="s">
        <v>13</v>
      </c>
      <c r="L21" s="2" t="s">
        <v>14</v>
      </c>
      <c r="M21" s="2" t="s">
        <v>12</v>
      </c>
      <c r="N21" s="2" t="s">
        <v>13</v>
      </c>
      <c r="O21" s="2" t="s">
        <v>14</v>
      </c>
      <c r="P21" s="2" t="s">
        <v>12</v>
      </c>
      <c r="Q21" s="2" t="s">
        <v>13</v>
      </c>
      <c r="R21" s="2" t="s">
        <v>14</v>
      </c>
      <c r="S21" s="2" t="s">
        <v>12</v>
      </c>
      <c r="T21" s="2" t="s">
        <v>13</v>
      </c>
      <c r="U21" s="27" t="s">
        <v>14</v>
      </c>
      <c r="V21" s="112"/>
      <c r="W21" s="112"/>
    </row>
    <row r="22" spans="1:24" ht="15.75" thickBot="1" x14ac:dyDescent="0.3">
      <c r="A22" s="24"/>
      <c r="B22" s="4" t="s">
        <v>222</v>
      </c>
      <c r="C22" s="2" t="s">
        <v>15</v>
      </c>
      <c r="D22" s="2">
        <v>2</v>
      </c>
      <c r="E22" s="2" t="s">
        <v>28</v>
      </c>
      <c r="F22" s="2">
        <v>2</v>
      </c>
      <c r="G22" s="2">
        <v>2</v>
      </c>
      <c r="H22" s="2" t="s">
        <v>28</v>
      </c>
      <c r="I22" s="2">
        <v>2</v>
      </c>
      <c r="J22" s="2">
        <v>1</v>
      </c>
      <c r="K22" s="2" t="s">
        <v>28</v>
      </c>
      <c r="L22" s="2">
        <v>1</v>
      </c>
      <c r="M22" s="2">
        <v>1</v>
      </c>
      <c r="N22" s="2" t="s">
        <v>28</v>
      </c>
      <c r="O22" s="2">
        <v>1</v>
      </c>
      <c r="P22" s="2">
        <v>1</v>
      </c>
      <c r="Q22" s="2" t="s">
        <v>28</v>
      </c>
      <c r="R22" s="2">
        <v>1</v>
      </c>
      <c r="S22" s="2"/>
      <c r="T22" s="2"/>
      <c r="U22" s="2"/>
      <c r="V22" s="2">
        <f t="shared" ref="V22:V31" si="2">(D22+G22+J22+M22+P22+S22)*15</f>
        <v>105</v>
      </c>
      <c r="W22" s="2">
        <f>F22+I22+L22+O22+R22+U22</f>
        <v>7</v>
      </c>
    </row>
    <row r="23" spans="1:24" ht="15.75" thickBot="1" x14ac:dyDescent="0.3">
      <c r="A23" s="24"/>
      <c r="B23" s="4" t="s">
        <v>224</v>
      </c>
      <c r="C23" s="2" t="s">
        <v>15</v>
      </c>
      <c r="D23" s="2">
        <v>2</v>
      </c>
      <c r="E23" s="2" t="s">
        <v>28</v>
      </c>
      <c r="F23" s="2">
        <v>2</v>
      </c>
      <c r="G23" s="2">
        <v>2</v>
      </c>
      <c r="H23" s="2" t="s">
        <v>28</v>
      </c>
      <c r="I23" s="2">
        <v>2</v>
      </c>
      <c r="J23" s="2">
        <v>1</v>
      </c>
      <c r="K23" s="2" t="s">
        <v>28</v>
      </c>
      <c r="L23" s="2">
        <v>1</v>
      </c>
      <c r="M23" s="2">
        <v>1</v>
      </c>
      <c r="N23" s="2" t="s">
        <v>28</v>
      </c>
      <c r="O23" s="2">
        <v>1</v>
      </c>
      <c r="P23" s="2">
        <v>1</v>
      </c>
      <c r="Q23" s="2" t="s">
        <v>28</v>
      </c>
      <c r="R23" s="2">
        <v>1</v>
      </c>
      <c r="S23" s="2"/>
      <c r="T23" s="2"/>
      <c r="U23" s="2"/>
      <c r="V23" s="2">
        <f t="shared" si="2"/>
        <v>105</v>
      </c>
      <c r="W23" s="2">
        <f t="shared" ref="W23:W31" si="3">F23+I23+L23+O23+R23+U23</f>
        <v>7</v>
      </c>
    </row>
    <row r="24" spans="1:24" ht="15.75" thickBot="1" x14ac:dyDescent="0.3">
      <c r="A24" s="24"/>
      <c r="B24" s="4" t="s">
        <v>223</v>
      </c>
      <c r="C24" s="2" t="s">
        <v>15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v>1</v>
      </c>
      <c r="Q24" s="2" t="s">
        <v>28</v>
      </c>
      <c r="R24" s="2">
        <v>1</v>
      </c>
      <c r="S24" s="2">
        <v>2</v>
      </c>
      <c r="T24" s="2" t="s">
        <v>28</v>
      </c>
      <c r="U24" s="2">
        <v>2</v>
      </c>
      <c r="V24" s="2">
        <f t="shared" si="2"/>
        <v>45</v>
      </c>
      <c r="W24" s="2">
        <f t="shared" si="3"/>
        <v>3</v>
      </c>
    </row>
    <row r="25" spans="1:24" ht="24" thickBot="1" x14ac:dyDescent="0.3">
      <c r="A25" s="24"/>
      <c r="B25" s="4" t="s">
        <v>122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f t="shared" si="2"/>
        <v>0</v>
      </c>
      <c r="W25" s="2">
        <f t="shared" si="3"/>
        <v>0</v>
      </c>
    </row>
    <row r="26" spans="1:24" ht="24" thickBot="1" x14ac:dyDescent="0.3">
      <c r="A26" s="24"/>
      <c r="B26" s="20" t="s">
        <v>231</v>
      </c>
      <c r="C26" s="10" t="s">
        <v>22</v>
      </c>
      <c r="D26" s="2">
        <v>1</v>
      </c>
      <c r="E26" s="2" t="s">
        <v>28</v>
      </c>
      <c r="F26" s="2">
        <v>3</v>
      </c>
      <c r="G26" s="2">
        <v>1</v>
      </c>
      <c r="H26" s="2" t="s">
        <v>28</v>
      </c>
      <c r="I26" s="2">
        <v>3</v>
      </c>
      <c r="J26" s="2">
        <v>1</v>
      </c>
      <c r="K26" s="2" t="s">
        <v>28</v>
      </c>
      <c r="L26" s="2">
        <v>3</v>
      </c>
      <c r="M26" s="2">
        <v>1</v>
      </c>
      <c r="N26" s="2" t="s">
        <v>28</v>
      </c>
      <c r="O26" s="2">
        <v>3</v>
      </c>
      <c r="P26" s="2">
        <v>1</v>
      </c>
      <c r="Q26" s="2" t="s">
        <v>28</v>
      </c>
      <c r="R26" s="2">
        <v>3</v>
      </c>
      <c r="S26" s="2">
        <v>1</v>
      </c>
      <c r="T26" s="2" t="s">
        <v>28</v>
      </c>
      <c r="U26" s="2">
        <v>3</v>
      </c>
      <c r="V26" s="2">
        <f t="shared" si="2"/>
        <v>90</v>
      </c>
      <c r="W26" s="2">
        <f t="shared" si="3"/>
        <v>18</v>
      </c>
      <c r="X26" s="11"/>
    </row>
    <row r="27" spans="1:24" ht="15.75" thickBot="1" x14ac:dyDescent="0.3">
      <c r="A27" s="24"/>
      <c r="B27" s="8" t="s">
        <v>232</v>
      </c>
      <c r="C27" s="10" t="s">
        <v>22</v>
      </c>
      <c r="D27" s="2">
        <v>4</v>
      </c>
      <c r="E27" s="2" t="s">
        <v>31</v>
      </c>
      <c r="F27" s="2">
        <v>2</v>
      </c>
      <c r="G27" s="2">
        <v>4</v>
      </c>
      <c r="H27" s="2" t="s">
        <v>31</v>
      </c>
      <c r="I27" s="2">
        <v>2</v>
      </c>
      <c r="J27" s="2">
        <v>4</v>
      </c>
      <c r="K27" s="2" t="s">
        <v>31</v>
      </c>
      <c r="L27" s="2">
        <v>2</v>
      </c>
      <c r="M27" s="2">
        <v>4</v>
      </c>
      <c r="N27" s="2" t="s">
        <v>31</v>
      </c>
      <c r="O27" s="2">
        <v>2</v>
      </c>
      <c r="P27" s="2">
        <v>4</v>
      </c>
      <c r="Q27" s="2" t="s">
        <v>31</v>
      </c>
      <c r="R27" s="2">
        <v>2</v>
      </c>
      <c r="S27" s="2">
        <v>4</v>
      </c>
      <c r="T27" s="2" t="s">
        <v>31</v>
      </c>
      <c r="U27" s="2">
        <v>2</v>
      </c>
      <c r="V27" s="2">
        <f t="shared" si="2"/>
        <v>360</v>
      </c>
      <c r="W27" s="2">
        <f t="shared" si="3"/>
        <v>12</v>
      </c>
      <c r="X27" s="11"/>
    </row>
    <row r="28" spans="1:24" ht="15.75" thickBot="1" x14ac:dyDescent="0.3">
      <c r="A28" s="24"/>
      <c r="B28" s="4" t="s">
        <v>120</v>
      </c>
      <c r="C28" s="2" t="s">
        <v>22</v>
      </c>
      <c r="D28" s="2"/>
      <c r="E28" s="2"/>
      <c r="F28" s="2"/>
      <c r="G28" s="2"/>
      <c r="H28" s="2"/>
      <c r="I28" s="2"/>
      <c r="J28" s="2">
        <v>1</v>
      </c>
      <c r="K28" s="2" t="s">
        <v>28</v>
      </c>
      <c r="L28" s="2">
        <v>1</v>
      </c>
      <c r="M28" s="2">
        <v>1</v>
      </c>
      <c r="N28" s="2" t="s">
        <v>28</v>
      </c>
      <c r="O28" s="2">
        <v>1</v>
      </c>
      <c r="P28" s="2"/>
      <c r="Q28" s="2"/>
      <c r="R28" s="2"/>
      <c r="S28" s="2"/>
      <c r="T28" s="2"/>
      <c r="U28" s="2"/>
      <c r="V28" s="2">
        <f t="shared" si="2"/>
        <v>30</v>
      </c>
      <c r="W28" s="2">
        <f t="shared" si="3"/>
        <v>2</v>
      </c>
      <c r="X28" s="1"/>
    </row>
    <row r="29" spans="1:24" ht="15.75" thickBot="1" x14ac:dyDescent="0.3">
      <c r="A29" s="24"/>
      <c r="B29" s="4" t="s">
        <v>235</v>
      </c>
      <c r="C29" s="2" t="s">
        <v>22</v>
      </c>
      <c r="D29" s="2">
        <v>1</v>
      </c>
      <c r="E29" s="2" t="s">
        <v>28</v>
      </c>
      <c r="F29" s="2">
        <v>1</v>
      </c>
      <c r="G29" s="2">
        <v>1</v>
      </c>
      <c r="H29" s="2" t="s">
        <v>16</v>
      </c>
      <c r="I29" s="2">
        <v>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f t="shared" si="2"/>
        <v>30</v>
      </c>
      <c r="W29" s="2">
        <f t="shared" si="3"/>
        <v>2</v>
      </c>
      <c r="X29" s="1"/>
    </row>
    <row r="30" spans="1:24" ht="15.75" thickBot="1" x14ac:dyDescent="0.3">
      <c r="A30" s="24"/>
      <c r="B30" s="4" t="s">
        <v>36</v>
      </c>
      <c r="C30" s="2" t="s">
        <v>22</v>
      </c>
      <c r="D30" s="2"/>
      <c r="E30" s="2"/>
      <c r="F30" s="2"/>
      <c r="G30" s="2"/>
      <c r="H30" s="2"/>
      <c r="I30" s="2"/>
      <c r="J30" s="2">
        <v>4</v>
      </c>
      <c r="K30" s="2" t="s">
        <v>28</v>
      </c>
      <c r="L30" s="2">
        <v>2</v>
      </c>
      <c r="M30" s="2">
        <v>4</v>
      </c>
      <c r="N30" s="2" t="s">
        <v>28</v>
      </c>
      <c r="O30" s="2">
        <v>2</v>
      </c>
      <c r="P30" s="2"/>
      <c r="Q30" s="2"/>
      <c r="R30" s="2"/>
      <c r="S30" s="2"/>
      <c r="T30" s="2"/>
      <c r="U30" s="2"/>
      <c r="V30" s="2">
        <f t="shared" si="2"/>
        <v>120</v>
      </c>
      <c r="W30" s="2">
        <f t="shared" si="3"/>
        <v>4</v>
      </c>
      <c r="X30" s="1"/>
    </row>
    <row r="31" spans="1:24" ht="15.75" thickBot="1" x14ac:dyDescent="0.3">
      <c r="A31" s="24"/>
      <c r="B31" s="4" t="s">
        <v>37</v>
      </c>
      <c r="C31" s="2" t="s">
        <v>22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s">
        <v>31</v>
      </c>
      <c r="R31" s="2">
        <v>3</v>
      </c>
      <c r="S31" s="2"/>
      <c r="T31" s="2" t="s">
        <v>31</v>
      </c>
      <c r="U31" s="2">
        <v>3</v>
      </c>
      <c r="V31" s="2">
        <f t="shared" si="2"/>
        <v>0</v>
      </c>
      <c r="W31" s="2">
        <f t="shared" si="3"/>
        <v>6</v>
      </c>
      <c r="X31" s="1"/>
    </row>
    <row r="32" spans="1:24" ht="15.75" thickBot="1" x14ac:dyDescent="0.3">
      <c r="A32" s="24"/>
      <c r="B32" s="9" t="s">
        <v>113</v>
      </c>
      <c r="C32" s="10"/>
      <c r="D32" s="10">
        <f t="shared" ref="D32:S32" si="4">SUM(D22:D31)</f>
        <v>10</v>
      </c>
      <c r="E32" s="10"/>
      <c r="F32" s="10">
        <f t="shared" si="4"/>
        <v>10</v>
      </c>
      <c r="G32" s="10">
        <f t="shared" si="4"/>
        <v>10</v>
      </c>
      <c r="H32" s="10"/>
      <c r="I32" s="10">
        <f t="shared" si="4"/>
        <v>10</v>
      </c>
      <c r="J32" s="10">
        <f t="shared" si="4"/>
        <v>12</v>
      </c>
      <c r="K32" s="10"/>
      <c r="L32" s="10">
        <f t="shared" si="4"/>
        <v>10</v>
      </c>
      <c r="M32" s="10">
        <f t="shared" si="4"/>
        <v>12</v>
      </c>
      <c r="N32" s="10"/>
      <c r="O32" s="10">
        <f t="shared" si="4"/>
        <v>10</v>
      </c>
      <c r="P32" s="10">
        <f t="shared" si="4"/>
        <v>8</v>
      </c>
      <c r="Q32" s="10"/>
      <c r="R32" s="10">
        <f t="shared" si="4"/>
        <v>11</v>
      </c>
      <c r="S32" s="10">
        <f t="shared" si="4"/>
        <v>7</v>
      </c>
      <c r="T32" s="10"/>
      <c r="U32" s="10">
        <f>SUM(U22:U31)</f>
        <v>10</v>
      </c>
      <c r="V32" s="10">
        <f>SUM(V22:V31)</f>
        <v>885</v>
      </c>
      <c r="W32" s="10">
        <f>SUM(W22:W31)</f>
        <v>61</v>
      </c>
      <c r="X32" s="11"/>
    </row>
    <row r="33" spans="1:24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</row>
    <row r="34" spans="1:24" ht="15.75" thickBot="1" x14ac:dyDescent="0.3">
      <c r="A34" s="107" t="s">
        <v>1</v>
      </c>
      <c r="B34" s="107" t="s">
        <v>2</v>
      </c>
      <c r="C34" s="110" t="s">
        <v>3</v>
      </c>
      <c r="D34" s="114" t="s">
        <v>210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110" t="s">
        <v>10</v>
      </c>
      <c r="W34" s="110" t="s">
        <v>11</v>
      </c>
    </row>
    <row r="35" spans="1:24" ht="15.75" thickBot="1" x14ac:dyDescent="0.3">
      <c r="A35" s="108"/>
      <c r="B35" s="108"/>
      <c r="C35" s="111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11"/>
      <c r="W35" s="111"/>
    </row>
    <row r="36" spans="1:24" ht="15.75" thickBot="1" x14ac:dyDescent="0.3">
      <c r="A36" s="108"/>
      <c r="B36" s="108"/>
      <c r="C36" s="111"/>
      <c r="D36" s="104" t="s">
        <v>4</v>
      </c>
      <c r="E36" s="105"/>
      <c r="F36" s="106"/>
      <c r="G36" s="104" t="s">
        <v>5</v>
      </c>
      <c r="H36" s="105"/>
      <c r="I36" s="106"/>
      <c r="J36" s="104" t="s">
        <v>6</v>
      </c>
      <c r="K36" s="105"/>
      <c r="L36" s="106"/>
      <c r="M36" s="104" t="s">
        <v>7</v>
      </c>
      <c r="N36" s="105"/>
      <c r="O36" s="106"/>
      <c r="P36" s="104" t="s">
        <v>8</v>
      </c>
      <c r="Q36" s="105"/>
      <c r="R36" s="106"/>
      <c r="S36" s="104" t="s">
        <v>9</v>
      </c>
      <c r="T36" s="105"/>
      <c r="U36" s="106"/>
      <c r="V36" s="111"/>
      <c r="W36" s="111"/>
    </row>
    <row r="37" spans="1:24" ht="15.75" thickBot="1" x14ac:dyDescent="0.3">
      <c r="A37" s="109"/>
      <c r="B37" s="109"/>
      <c r="C37" s="112"/>
      <c r="D37" s="2" t="s">
        <v>12</v>
      </c>
      <c r="E37" s="2" t="s">
        <v>13</v>
      </c>
      <c r="F37" s="2" t="s">
        <v>14</v>
      </c>
      <c r="G37" s="2" t="s">
        <v>12</v>
      </c>
      <c r="H37" s="2" t="s">
        <v>13</v>
      </c>
      <c r="I37" s="2" t="s">
        <v>14</v>
      </c>
      <c r="J37" s="2" t="s">
        <v>12</v>
      </c>
      <c r="K37" s="2" t="s">
        <v>13</v>
      </c>
      <c r="L37" s="2" t="s">
        <v>14</v>
      </c>
      <c r="M37" s="2" t="s">
        <v>12</v>
      </c>
      <c r="N37" s="2" t="s">
        <v>13</v>
      </c>
      <c r="O37" s="2" t="s">
        <v>14</v>
      </c>
      <c r="P37" s="2" t="s">
        <v>12</v>
      </c>
      <c r="Q37" s="2" t="s">
        <v>13</v>
      </c>
      <c r="R37" s="2" t="s">
        <v>14</v>
      </c>
      <c r="S37" s="2" t="s">
        <v>12</v>
      </c>
      <c r="T37" s="2" t="s">
        <v>13</v>
      </c>
      <c r="U37" s="27" t="s">
        <v>14</v>
      </c>
      <c r="V37" s="112"/>
      <c r="W37" s="112"/>
    </row>
    <row r="38" spans="1:24" ht="15.75" thickBot="1" x14ac:dyDescent="0.3">
      <c r="A38" s="24"/>
      <c r="B38" s="8" t="s">
        <v>233</v>
      </c>
      <c r="C38" s="10" t="s">
        <v>22</v>
      </c>
      <c r="D38" s="10">
        <v>2</v>
      </c>
      <c r="E38" s="10" t="s">
        <v>16</v>
      </c>
      <c r="F38" s="10">
        <v>7</v>
      </c>
      <c r="G38" s="10">
        <v>2</v>
      </c>
      <c r="H38" s="10" t="s">
        <v>16</v>
      </c>
      <c r="I38" s="10">
        <v>7</v>
      </c>
      <c r="J38" s="10">
        <v>2</v>
      </c>
      <c r="K38" s="10" t="s">
        <v>16</v>
      </c>
      <c r="L38" s="10">
        <v>7</v>
      </c>
      <c r="M38" s="10">
        <v>2</v>
      </c>
      <c r="N38" s="10" t="s">
        <v>16</v>
      </c>
      <c r="O38" s="10">
        <v>7</v>
      </c>
      <c r="P38" s="10">
        <v>2</v>
      </c>
      <c r="Q38" s="10" t="s">
        <v>16</v>
      </c>
      <c r="R38" s="10">
        <v>7</v>
      </c>
      <c r="S38" s="10">
        <v>2</v>
      </c>
      <c r="T38" s="10" t="s">
        <v>118</v>
      </c>
      <c r="U38" s="10">
        <v>7</v>
      </c>
      <c r="V38" s="2">
        <f t="shared" ref="V38:V46" si="5">(D38+G38+J38+M38+P38+S38)*15</f>
        <v>180</v>
      </c>
      <c r="W38" s="2">
        <f t="shared" ref="W38:W46" si="6">F38+I38+L38+O38+R38+U38</f>
        <v>42</v>
      </c>
      <c r="X38" s="11"/>
    </row>
    <row r="39" spans="1:24" ht="15.75" thickBot="1" x14ac:dyDescent="0.3">
      <c r="A39" s="31"/>
      <c r="B39" s="32" t="s">
        <v>117</v>
      </c>
      <c r="C39" s="33" t="s">
        <v>22</v>
      </c>
      <c r="D39" s="33">
        <v>1</v>
      </c>
      <c r="E39" s="33" t="s">
        <v>16</v>
      </c>
      <c r="F39" s="33">
        <v>1</v>
      </c>
      <c r="G39" s="33">
        <v>1</v>
      </c>
      <c r="H39" s="33" t="s">
        <v>16</v>
      </c>
      <c r="I39" s="33">
        <v>1</v>
      </c>
      <c r="J39" s="33">
        <v>1</v>
      </c>
      <c r="K39" s="33" t="s">
        <v>16</v>
      </c>
      <c r="L39" s="33">
        <v>1</v>
      </c>
      <c r="M39" s="33">
        <v>1</v>
      </c>
      <c r="N39" s="33" t="s">
        <v>16</v>
      </c>
      <c r="O39" s="33">
        <v>1</v>
      </c>
      <c r="P39" s="33"/>
      <c r="Q39" s="33"/>
      <c r="R39" s="33"/>
      <c r="S39" s="33"/>
      <c r="T39" s="33"/>
      <c r="U39" s="33"/>
      <c r="V39" s="2">
        <f t="shared" si="5"/>
        <v>60</v>
      </c>
      <c r="W39" s="2">
        <f t="shared" si="6"/>
        <v>4</v>
      </c>
      <c r="X39" s="1"/>
    </row>
    <row r="40" spans="1:24" ht="15.75" thickBot="1" x14ac:dyDescent="0.3">
      <c r="A40" s="24"/>
      <c r="B40" s="8" t="s">
        <v>132</v>
      </c>
      <c r="C40" s="10" t="s">
        <v>22</v>
      </c>
      <c r="D40" s="2">
        <v>1</v>
      </c>
      <c r="E40" s="2" t="s">
        <v>23</v>
      </c>
      <c r="F40" s="2"/>
      <c r="G40" s="2">
        <v>1</v>
      </c>
      <c r="H40" s="2" t="s">
        <v>23</v>
      </c>
      <c r="I40" s="2"/>
      <c r="J40" s="2">
        <v>1</v>
      </c>
      <c r="K40" s="2" t="s">
        <v>23</v>
      </c>
      <c r="L40" s="2"/>
      <c r="M40" s="2">
        <v>1</v>
      </c>
      <c r="N40" s="2" t="s">
        <v>23</v>
      </c>
      <c r="O40" s="2"/>
      <c r="P40" s="2">
        <v>1</v>
      </c>
      <c r="Q40" s="2" t="s">
        <v>23</v>
      </c>
      <c r="R40" s="2"/>
      <c r="S40" s="2">
        <v>1</v>
      </c>
      <c r="T40" s="2" t="s">
        <v>23</v>
      </c>
      <c r="U40" s="2"/>
      <c r="V40" s="2">
        <f t="shared" si="5"/>
        <v>90</v>
      </c>
      <c r="W40" s="2">
        <f t="shared" si="6"/>
        <v>0</v>
      </c>
      <c r="X40" s="11"/>
    </row>
    <row r="41" spans="1:24" ht="15.75" thickBot="1" x14ac:dyDescent="0.3">
      <c r="A41" s="24"/>
      <c r="B41" s="4" t="s">
        <v>116</v>
      </c>
      <c r="C41" s="2" t="s">
        <v>22</v>
      </c>
      <c r="D41" s="2">
        <v>1</v>
      </c>
      <c r="E41" s="2" t="s">
        <v>16</v>
      </c>
      <c r="F41" s="2">
        <v>1</v>
      </c>
      <c r="G41" s="2">
        <v>1</v>
      </c>
      <c r="H41" s="2" t="s">
        <v>16</v>
      </c>
      <c r="I41" s="2">
        <v>1</v>
      </c>
      <c r="J41" s="2">
        <v>1</v>
      </c>
      <c r="K41" s="2" t="s">
        <v>16</v>
      </c>
      <c r="L41" s="2">
        <v>1</v>
      </c>
      <c r="M41" s="2">
        <v>1</v>
      </c>
      <c r="N41" s="2" t="s">
        <v>16</v>
      </c>
      <c r="O41" s="2">
        <v>1</v>
      </c>
      <c r="P41" s="2">
        <v>1</v>
      </c>
      <c r="Q41" s="2" t="s">
        <v>16</v>
      </c>
      <c r="R41" s="2">
        <v>1</v>
      </c>
      <c r="S41" s="2">
        <v>1</v>
      </c>
      <c r="T41" s="2" t="s">
        <v>16</v>
      </c>
      <c r="U41" s="2">
        <v>1</v>
      </c>
      <c r="V41" s="2">
        <f t="shared" si="5"/>
        <v>90</v>
      </c>
      <c r="W41" s="2">
        <f t="shared" si="6"/>
        <v>6</v>
      </c>
      <c r="X41" s="1"/>
    </row>
    <row r="42" spans="1:24" ht="15.75" thickBot="1" x14ac:dyDescent="0.3">
      <c r="A42" s="24"/>
      <c r="B42" s="4" t="s">
        <v>115</v>
      </c>
      <c r="C42" s="2" t="s">
        <v>28</v>
      </c>
      <c r="D42" s="2"/>
      <c r="E42" s="2" t="s">
        <v>31</v>
      </c>
      <c r="F42" s="2">
        <v>1</v>
      </c>
      <c r="G42" s="2"/>
      <c r="H42" s="2" t="s">
        <v>31</v>
      </c>
      <c r="I42" s="2">
        <v>1</v>
      </c>
      <c r="J42" s="2"/>
      <c r="K42" s="2" t="s">
        <v>31</v>
      </c>
      <c r="L42" s="2">
        <v>1</v>
      </c>
      <c r="M42" s="2"/>
      <c r="N42" s="2" t="s">
        <v>31</v>
      </c>
      <c r="O42" s="2">
        <v>1</v>
      </c>
      <c r="P42" s="2"/>
      <c r="Q42" s="2" t="s">
        <v>31</v>
      </c>
      <c r="R42" s="2">
        <v>1</v>
      </c>
      <c r="S42" s="2"/>
      <c r="T42" s="2" t="s">
        <v>31</v>
      </c>
      <c r="U42" s="2">
        <v>1</v>
      </c>
      <c r="V42" s="2">
        <f t="shared" si="5"/>
        <v>0</v>
      </c>
      <c r="W42" s="2">
        <f t="shared" si="6"/>
        <v>6</v>
      </c>
      <c r="X42" s="1"/>
    </row>
    <row r="43" spans="1:24" ht="15.75" thickBot="1" x14ac:dyDescent="0.3">
      <c r="A43" s="24"/>
      <c r="B43" s="4" t="s">
        <v>58</v>
      </c>
      <c r="C43" s="2" t="s">
        <v>22</v>
      </c>
      <c r="D43" s="104" t="s">
        <v>59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6"/>
      <c r="V43" s="41">
        <v>120</v>
      </c>
      <c r="W43" s="2">
        <v>4</v>
      </c>
      <c r="X43" s="1"/>
    </row>
    <row r="44" spans="1:24" ht="15.75" thickBot="1" x14ac:dyDescent="0.3">
      <c r="A44" s="24"/>
      <c r="B44" s="4" t="s">
        <v>133</v>
      </c>
      <c r="C44" s="2" t="s">
        <v>22</v>
      </c>
      <c r="D44" s="10"/>
      <c r="E44" s="10"/>
      <c r="F44" s="10"/>
      <c r="G44" s="10"/>
      <c r="H44" s="10"/>
      <c r="I44" s="10"/>
      <c r="J44" s="10">
        <v>2</v>
      </c>
      <c r="K44" s="10" t="s">
        <v>31</v>
      </c>
      <c r="L44" s="10">
        <v>1</v>
      </c>
      <c r="M44" s="10">
        <v>2</v>
      </c>
      <c r="N44" s="10" t="s">
        <v>31</v>
      </c>
      <c r="O44" s="10">
        <v>1</v>
      </c>
      <c r="P44" s="10"/>
      <c r="Q44" s="10"/>
      <c r="R44" s="10"/>
      <c r="S44" s="2"/>
      <c r="T44" s="2"/>
      <c r="U44" s="2"/>
      <c r="V44" s="2">
        <f t="shared" si="5"/>
        <v>60</v>
      </c>
      <c r="W44" s="2">
        <f t="shared" si="6"/>
        <v>2</v>
      </c>
      <c r="X44" s="1"/>
    </row>
    <row r="45" spans="1:24" ht="15.75" thickBot="1" x14ac:dyDescent="0.3">
      <c r="A45" s="24"/>
      <c r="B45" s="4" t="s">
        <v>134</v>
      </c>
      <c r="C45" s="2" t="s">
        <v>22</v>
      </c>
      <c r="D45" s="2">
        <v>1</v>
      </c>
      <c r="E45" s="2" t="s">
        <v>28</v>
      </c>
      <c r="F45" s="2">
        <v>1</v>
      </c>
      <c r="G45" s="2">
        <v>1</v>
      </c>
      <c r="H45" s="2" t="s">
        <v>28</v>
      </c>
      <c r="I45" s="2">
        <v>1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2">
        <f t="shared" si="5"/>
        <v>30</v>
      </c>
      <c r="W45" s="2">
        <f t="shared" si="6"/>
        <v>2</v>
      </c>
      <c r="X45" s="1"/>
    </row>
    <row r="46" spans="1:24" ht="15.75" thickBot="1" x14ac:dyDescent="0.3">
      <c r="A46" s="24"/>
      <c r="B46" s="4" t="s">
        <v>127</v>
      </c>
      <c r="C46" s="2" t="s">
        <v>22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>
        <v>1</v>
      </c>
      <c r="Q46" s="2" t="s">
        <v>31</v>
      </c>
      <c r="R46" s="2">
        <v>1</v>
      </c>
      <c r="S46" s="2">
        <v>1</v>
      </c>
      <c r="T46" s="2" t="s">
        <v>31</v>
      </c>
      <c r="U46" s="2">
        <v>1</v>
      </c>
      <c r="V46" s="2">
        <f t="shared" si="5"/>
        <v>30</v>
      </c>
      <c r="W46" s="2">
        <f t="shared" si="6"/>
        <v>2</v>
      </c>
      <c r="X46" s="1"/>
    </row>
    <row r="47" spans="1:24" ht="15.75" thickBot="1" x14ac:dyDescent="0.3">
      <c r="A47" s="7"/>
      <c r="B47" s="8" t="s">
        <v>113</v>
      </c>
      <c r="C47" s="10"/>
      <c r="D47" s="10">
        <f t="shared" ref="D47:S47" si="7">D38+D39+D40+D41+D42+D44+D45+D46</f>
        <v>6</v>
      </c>
      <c r="E47" s="10"/>
      <c r="F47" s="10">
        <f t="shared" si="7"/>
        <v>11</v>
      </c>
      <c r="G47" s="10">
        <f t="shared" si="7"/>
        <v>6</v>
      </c>
      <c r="H47" s="10"/>
      <c r="I47" s="10">
        <f t="shared" si="7"/>
        <v>11</v>
      </c>
      <c r="J47" s="10">
        <f t="shared" si="7"/>
        <v>7</v>
      </c>
      <c r="K47" s="10"/>
      <c r="L47" s="10">
        <f t="shared" si="7"/>
        <v>11</v>
      </c>
      <c r="M47" s="10">
        <f t="shared" si="7"/>
        <v>7</v>
      </c>
      <c r="N47" s="10"/>
      <c r="O47" s="10">
        <f t="shared" si="7"/>
        <v>11</v>
      </c>
      <c r="P47" s="10">
        <f t="shared" si="7"/>
        <v>5</v>
      </c>
      <c r="Q47" s="10"/>
      <c r="R47" s="10">
        <f t="shared" si="7"/>
        <v>10</v>
      </c>
      <c r="S47" s="10">
        <f t="shared" si="7"/>
        <v>5</v>
      </c>
      <c r="T47" s="10"/>
      <c r="U47" s="10">
        <f>U38+U39+U40+U41+U42+U44+U45+U46</f>
        <v>10</v>
      </c>
      <c r="V47" s="10">
        <f>SUM(V38:V46)</f>
        <v>660</v>
      </c>
      <c r="W47" s="10">
        <f>SUM(W38:W46)</f>
        <v>68</v>
      </c>
      <c r="X47" s="11"/>
    </row>
    <row r="48" spans="1:24" ht="15.75" customHeight="1" thickBot="1" x14ac:dyDescent="0.3">
      <c r="A48" s="119" t="s">
        <v>51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1"/>
    </row>
    <row r="49" spans="1:24" ht="15.75" thickBot="1" x14ac:dyDescent="0.3">
      <c r="A49" s="107" t="s">
        <v>1</v>
      </c>
      <c r="B49" s="107" t="s">
        <v>2</v>
      </c>
      <c r="C49" s="110" t="s">
        <v>3</v>
      </c>
      <c r="D49" s="114" t="s">
        <v>213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10" t="s">
        <v>10</v>
      </c>
      <c r="W49" s="110" t="s">
        <v>11</v>
      </c>
    </row>
    <row r="50" spans="1:24" ht="15.75" thickBot="1" x14ac:dyDescent="0.3">
      <c r="A50" s="108"/>
      <c r="B50" s="108"/>
      <c r="C50" s="111"/>
      <c r="D50" s="114" t="s">
        <v>209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6"/>
      <c r="V50" s="111"/>
      <c r="W50" s="111"/>
    </row>
    <row r="51" spans="1:24" ht="15.75" thickBot="1" x14ac:dyDescent="0.3">
      <c r="A51" s="108"/>
      <c r="B51" s="108"/>
      <c r="C51" s="111"/>
      <c r="D51" s="104" t="s">
        <v>4</v>
      </c>
      <c r="E51" s="105"/>
      <c r="F51" s="106"/>
      <c r="G51" s="104" t="s">
        <v>5</v>
      </c>
      <c r="H51" s="105"/>
      <c r="I51" s="106"/>
      <c r="J51" s="104" t="s">
        <v>6</v>
      </c>
      <c r="K51" s="105"/>
      <c r="L51" s="106"/>
      <c r="M51" s="104" t="s">
        <v>7</v>
      </c>
      <c r="N51" s="105"/>
      <c r="O51" s="106"/>
      <c r="P51" s="104" t="s">
        <v>8</v>
      </c>
      <c r="Q51" s="105"/>
      <c r="R51" s="106"/>
      <c r="S51" s="104" t="s">
        <v>9</v>
      </c>
      <c r="T51" s="105"/>
      <c r="U51" s="106"/>
      <c r="V51" s="111"/>
      <c r="W51" s="111"/>
    </row>
    <row r="52" spans="1:24" ht="15.75" thickBot="1" x14ac:dyDescent="0.3">
      <c r="A52" s="109"/>
      <c r="B52" s="109"/>
      <c r="C52" s="112"/>
      <c r="D52" s="2" t="s">
        <v>12</v>
      </c>
      <c r="E52" s="2" t="s">
        <v>13</v>
      </c>
      <c r="F52" s="2" t="s">
        <v>14</v>
      </c>
      <c r="G52" s="2" t="s">
        <v>12</v>
      </c>
      <c r="H52" s="2" t="s">
        <v>13</v>
      </c>
      <c r="I52" s="2" t="s">
        <v>14</v>
      </c>
      <c r="J52" s="2" t="s">
        <v>12</v>
      </c>
      <c r="K52" s="2" t="s">
        <v>13</v>
      </c>
      <c r="L52" s="2" t="s">
        <v>14</v>
      </c>
      <c r="M52" s="2" t="s">
        <v>12</v>
      </c>
      <c r="N52" s="2" t="s">
        <v>13</v>
      </c>
      <c r="O52" s="2" t="s">
        <v>14</v>
      </c>
      <c r="P52" s="2" t="s">
        <v>12</v>
      </c>
      <c r="Q52" s="2" t="s">
        <v>13</v>
      </c>
      <c r="R52" s="2" t="s">
        <v>14</v>
      </c>
      <c r="S52" s="2" t="s">
        <v>12</v>
      </c>
      <c r="T52" s="2" t="s">
        <v>13</v>
      </c>
      <c r="U52" s="27" t="s">
        <v>14</v>
      </c>
      <c r="V52" s="112"/>
      <c r="W52" s="112"/>
    </row>
    <row r="53" spans="1:24" ht="15.75" thickBot="1" x14ac:dyDescent="0.3">
      <c r="A53" s="24"/>
      <c r="B53" s="4" t="s">
        <v>112</v>
      </c>
      <c r="C53" s="2" t="s">
        <v>28</v>
      </c>
      <c r="D53" s="2">
        <v>1</v>
      </c>
      <c r="E53" s="2" t="s">
        <v>28</v>
      </c>
      <c r="F53" s="2">
        <v>2</v>
      </c>
      <c r="G53" s="2">
        <v>1</v>
      </c>
      <c r="H53" s="2" t="s">
        <v>28</v>
      </c>
      <c r="I53" s="2">
        <v>2</v>
      </c>
      <c r="J53" s="2">
        <v>1</v>
      </c>
      <c r="K53" s="2" t="s">
        <v>28</v>
      </c>
      <c r="L53" s="2">
        <v>2</v>
      </c>
      <c r="M53" s="2">
        <v>1</v>
      </c>
      <c r="N53" s="2" t="s">
        <v>28</v>
      </c>
      <c r="O53" s="2">
        <v>2</v>
      </c>
      <c r="P53" s="2">
        <v>1</v>
      </c>
      <c r="Q53" s="2" t="s">
        <v>28</v>
      </c>
      <c r="R53" s="2">
        <v>2</v>
      </c>
      <c r="S53" s="2">
        <v>1</v>
      </c>
      <c r="T53" s="2" t="s">
        <v>28</v>
      </c>
      <c r="U53" s="2">
        <v>2</v>
      </c>
      <c r="V53" s="2">
        <f t="shared" ref="V53:V65" si="8">(D53+G53+J53+M53+P53+S53)*15</f>
        <v>90</v>
      </c>
      <c r="W53" s="2">
        <f t="shared" ref="W53:W65" si="9">F53+I53+L53+O53+R53+U53</f>
        <v>12</v>
      </c>
      <c r="X53" s="1"/>
    </row>
    <row r="54" spans="1:24" ht="15.75" thickBot="1" x14ac:dyDescent="0.3">
      <c r="A54" s="24"/>
      <c r="B54" s="4" t="s">
        <v>112</v>
      </c>
      <c r="C54" s="2" t="s">
        <v>28</v>
      </c>
      <c r="D54" s="2">
        <v>1</v>
      </c>
      <c r="E54" s="2" t="s">
        <v>28</v>
      </c>
      <c r="F54" s="2">
        <v>2</v>
      </c>
      <c r="G54" s="2">
        <v>1</v>
      </c>
      <c r="H54" s="2" t="s">
        <v>28</v>
      </c>
      <c r="I54" s="2">
        <v>2</v>
      </c>
      <c r="J54" s="2">
        <v>1</v>
      </c>
      <c r="K54" s="2" t="s">
        <v>28</v>
      </c>
      <c r="L54" s="2">
        <v>2</v>
      </c>
      <c r="M54" s="2">
        <v>1</v>
      </c>
      <c r="N54" s="2" t="s">
        <v>28</v>
      </c>
      <c r="O54" s="2">
        <v>2</v>
      </c>
      <c r="P54" s="2">
        <v>1</v>
      </c>
      <c r="Q54" s="2" t="s">
        <v>28</v>
      </c>
      <c r="R54" s="2">
        <v>2</v>
      </c>
      <c r="S54" s="2">
        <v>1</v>
      </c>
      <c r="T54" s="2" t="s">
        <v>28</v>
      </c>
      <c r="U54" s="2">
        <v>2</v>
      </c>
      <c r="V54" s="2">
        <f t="shared" si="8"/>
        <v>90</v>
      </c>
      <c r="W54" s="2">
        <f t="shared" si="9"/>
        <v>12</v>
      </c>
      <c r="X54" s="1"/>
    </row>
    <row r="55" spans="1:24" ht="15.75" thickBot="1" x14ac:dyDescent="0.3">
      <c r="A55" s="24"/>
      <c r="B55" s="4" t="s">
        <v>135</v>
      </c>
      <c r="C55" s="2" t="s">
        <v>22</v>
      </c>
      <c r="D55" s="2"/>
      <c r="E55" s="2"/>
      <c r="F55" s="2"/>
      <c r="G55" s="2"/>
      <c r="H55" s="2"/>
      <c r="I55" s="2"/>
      <c r="J55" s="2">
        <v>2</v>
      </c>
      <c r="K55" s="2" t="s">
        <v>31</v>
      </c>
      <c r="L55" s="2">
        <v>1</v>
      </c>
      <c r="M55" s="2">
        <v>2</v>
      </c>
      <c r="N55" s="2" t="s">
        <v>31</v>
      </c>
      <c r="O55" s="2">
        <v>1</v>
      </c>
      <c r="P55" s="2">
        <v>2</v>
      </c>
      <c r="Q55" s="2" t="s">
        <v>31</v>
      </c>
      <c r="R55" s="2">
        <v>1</v>
      </c>
      <c r="S55" s="2">
        <v>2</v>
      </c>
      <c r="T55" s="2" t="s">
        <v>31</v>
      </c>
      <c r="U55" s="2">
        <v>1</v>
      </c>
      <c r="V55" s="2">
        <f t="shared" si="8"/>
        <v>120</v>
      </c>
      <c r="W55" s="2">
        <f t="shared" si="9"/>
        <v>4</v>
      </c>
      <c r="X55" s="1"/>
    </row>
    <row r="56" spans="1:24" ht="15.75" thickBot="1" x14ac:dyDescent="0.3">
      <c r="A56" s="24"/>
      <c r="B56" s="5" t="s">
        <v>110</v>
      </c>
      <c r="C56" s="2" t="s">
        <v>22</v>
      </c>
      <c r="D56" s="2">
        <v>1</v>
      </c>
      <c r="E56" s="2" t="s">
        <v>31</v>
      </c>
      <c r="F56" s="2">
        <v>2</v>
      </c>
      <c r="G56" s="2">
        <v>1</v>
      </c>
      <c r="H56" s="2" t="s">
        <v>31</v>
      </c>
      <c r="I56" s="2">
        <v>2</v>
      </c>
      <c r="J56" s="2">
        <v>1</v>
      </c>
      <c r="K56" s="2" t="s">
        <v>31</v>
      </c>
      <c r="L56" s="2">
        <v>2</v>
      </c>
      <c r="M56" s="2">
        <v>1</v>
      </c>
      <c r="N56" s="2" t="s">
        <v>31</v>
      </c>
      <c r="O56" s="2">
        <v>2</v>
      </c>
      <c r="P56" s="2">
        <v>1</v>
      </c>
      <c r="Q56" s="2" t="s">
        <v>31</v>
      </c>
      <c r="R56" s="2">
        <v>2</v>
      </c>
      <c r="S56" s="2">
        <v>1</v>
      </c>
      <c r="T56" s="2" t="s">
        <v>31</v>
      </c>
      <c r="U56" s="2">
        <v>2</v>
      </c>
      <c r="V56" s="2">
        <f t="shared" si="8"/>
        <v>90</v>
      </c>
      <c r="W56" s="2">
        <f t="shared" si="9"/>
        <v>12</v>
      </c>
      <c r="X56" s="122"/>
    </row>
    <row r="57" spans="1:24" ht="15.75" thickBot="1" x14ac:dyDescent="0.3">
      <c r="A57" s="24"/>
      <c r="B57" s="4" t="s">
        <v>52</v>
      </c>
      <c r="C57" s="2" t="s">
        <v>15</v>
      </c>
      <c r="D57" s="2">
        <v>4</v>
      </c>
      <c r="E57" s="2" t="s">
        <v>28</v>
      </c>
      <c r="F57" s="2">
        <v>2</v>
      </c>
      <c r="G57" s="2">
        <v>4</v>
      </c>
      <c r="H57" s="2" t="s">
        <v>28</v>
      </c>
      <c r="I57" s="2">
        <v>2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>
        <f t="shared" si="8"/>
        <v>120</v>
      </c>
      <c r="W57" s="2">
        <f t="shared" si="9"/>
        <v>4</v>
      </c>
      <c r="X57" s="122"/>
    </row>
    <row r="58" spans="1:24" ht="15.75" thickBot="1" x14ac:dyDescent="0.3">
      <c r="A58" s="24"/>
      <c r="B58" s="4" t="s">
        <v>60</v>
      </c>
      <c r="C58" s="2" t="s">
        <v>15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>
        <v>2</v>
      </c>
      <c r="Q58" s="2" t="s">
        <v>28</v>
      </c>
      <c r="R58" s="2">
        <v>1</v>
      </c>
      <c r="S58" s="2">
        <v>2</v>
      </c>
      <c r="T58" s="2" t="s">
        <v>28</v>
      </c>
      <c r="U58" s="2">
        <v>1</v>
      </c>
      <c r="V58" s="2">
        <f t="shared" si="8"/>
        <v>60</v>
      </c>
      <c r="W58" s="2">
        <f t="shared" si="9"/>
        <v>2</v>
      </c>
      <c r="X58" s="122"/>
    </row>
    <row r="59" spans="1:24" ht="24" thickBot="1" x14ac:dyDescent="0.3">
      <c r="A59" s="24"/>
      <c r="B59" s="4" t="s">
        <v>109</v>
      </c>
      <c r="C59" s="2" t="s">
        <v>15</v>
      </c>
      <c r="D59" s="2">
        <v>2</v>
      </c>
      <c r="E59" s="2" t="s">
        <v>16</v>
      </c>
      <c r="F59" s="2">
        <v>1</v>
      </c>
      <c r="G59" s="2">
        <v>2</v>
      </c>
      <c r="H59" s="2" t="s">
        <v>16</v>
      </c>
      <c r="I59" s="2">
        <v>1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>
        <f t="shared" si="8"/>
        <v>60</v>
      </c>
      <c r="W59" s="2">
        <f t="shared" si="9"/>
        <v>2</v>
      </c>
      <c r="X59" s="1"/>
    </row>
    <row r="60" spans="1:24" ht="15.75" thickBot="1" x14ac:dyDescent="0.3">
      <c r="A60" s="24"/>
      <c r="B60" s="4" t="s">
        <v>35</v>
      </c>
      <c r="C60" s="2" t="s">
        <v>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>
        <v>2</v>
      </c>
      <c r="Q60" s="2" t="s">
        <v>31</v>
      </c>
      <c r="R60" s="2">
        <v>1</v>
      </c>
      <c r="S60" s="2">
        <v>2</v>
      </c>
      <c r="T60" s="2" t="s">
        <v>31</v>
      </c>
      <c r="U60" s="2">
        <v>1</v>
      </c>
      <c r="V60" s="2">
        <f t="shared" si="8"/>
        <v>60</v>
      </c>
      <c r="W60" s="2">
        <f t="shared" si="9"/>
        <v>2</v>
      </c>
      <c r="X60" s="1"/>
    </row>
    <row r="61" spans="1:24" ht="24" thickBot="1" x14ac:dyDescent="0.3">
      <c r="A61" s="24"/>
      <c r="B61" s="4" t="s">
        <v>217</v>
      </c>
      <c r="C61" s="2" t="s">
        <v>15</v>
      </c>
      <c r="D61" s="2">
        <v>2</v>
      </c>
      <c r="E61" s="2" t="s">
        <v>16</v>
      </c>
      <c r="F61" s="2">
        <v>2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 t="shared" si="8"/>
        <v>30</v>
      </c>
      <c r="W61" s="2">
        <f t="shared" si="9"/>
        <v>2</v>
      </c>
    </row>
    <row r="62" spans="1:24" ht="24" thickBot="1" x14ac:dyDescent="0.3">
      <c r="A62" s="24"/>
      <c r="B62" s="4" t="s">
        <v>218</v>
      </c>
      <c r="C62" s="2" t="s">
        <v>15</v>
      </c>
      <c r="D62" s="2"/>
      <c r="E62" s="2"/>
      <c r="F62" s="2"/>
      <c r="G62" s="2">
        <v>2</v>
      </c>
      <c r="H62" s="2" t="s">
        <v>16</v>
      </c>
      <c r="I62" s="2">
        <v>2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>
        <f t="shared" si="8"/>
        <v>30</v>
      </c>
      <c r="W62" s="2">
        <f t="shared" si="9"/>
        <v>2</v>
      </c>
    </row>
    <row r="63" spans="1:24" ht="24" thickBot="1" x14ac:dyDescent="0.3">
      <c r="A63" s="24"/>
      <c r="B63" s="4" t="s">
        <v>219</v>
      </c>
      <c r="C63" s="2" t="s">
        <v>22</v>
      </c>
      <c r="D63" s="2"/>
      <c r="E63" s="2"/>
      <c r="F63" s="2"/>
      <c r="G63" s="2"/>
      <c r="H63" s="2"/>
      <c r="I63" s="2"/>
      <c r="J63" s="2">
        <v>2</v>
      </c>
      <c r="K63" s="2" t="s">
        <v>28</v>
      </c>
      <c r="L63" s="2">
        <v>2</v>
      </c>
      <c r="M63" s="2"/>
      <c r="N63" s="2"/>
      <c r="O63" s="2"/>
      <c r="P63" s="2"/>
      <c r="Q63" s="2"/>
      <c r="R63" s="2"/>
      <c r="S63" s="2"/>
      <c r="T63" s="2"/>
      <c r="U63" s="2"/>
      <c r="V63" s="2">
        <f t="shared" si="8"/>
        <v>30</v>
      </c>
      <c r="W63" s="2">
        <f t="shared" si="9"/>
        <v>2</v>
      </c>
    </row>
    <row r="64" spans="1:24" ht="24" thickBot="1" x14ac:dyDescent="0.3">
      <c r="A64" s="24"/>
      <c r="B64" s="4" t="s">
        <v>220</v>
      </c>
      <c r="C64" s="2" t="s">
        <v>22</v>
      </c>
      <c r="D64" s="2"/>
      <c r="E64" s="2"/>
      <c r="F64" s="2"/>
      <c r="G64" s="2"/>
      <c r="H64" s="2"/>
      <c r="I64" s="2"/>
      <c r="J64" s="2"/>
      <c r="K64" s="2"/>
      <c r="L64" s="5"/>
      <c r="M64" s="2">
        <v>2</v>
      </c>
      <c r="N64" s="2" t="s">
        <v>28</v>
      </c>
      <c r="O64" s="2">
        <v>3</v>
      </c>
      <c r="P64" s="2"/>
      <c r="Q64" s="2"/>
      <c r="R64" s="2"/>
      <c r="S64" s="2"/>
      <c r="T64" s="2"/>
      <c r="U64" s="2"/>
      <c r="V64" s="2">
        <f t="shared" si="8"/>
        <v>30</v>
      </c>
      <c r="W64" s="2">
        <f t="shared" si="9"/>
        <v>3</v>
      </c>
    </row>
    <row r="65" spans="1:24" ht="15.75" thickBot="1" x14ac:dyDescent="0.3">
      <c r="A65" s="24"/>
      <c r="B65" s="4" t="s">
        <v>57</v>
      </c>
      <c r="C65" s="2" t="s">
        <v>22</v>
      </c>
      <c r="D65" s="2">
        <v>1</v>
      </c>
      <c r="E65" s="2" t="s">
        <v>16</v>
      </c>
      <c r="F65" s="2">
        <v>1</v>
      </c>
      <c r="G65" s="2">
        <v>1</v>
      </c>
      <c r="H65" s="2" t="s">
        <v>16</v>
      </c>
      <c r="I65" s="2">
        <v>1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>
        <f t="shared" si="8"/>
        <v>30</v>
      </c>
      <c r="W65" s="2">
        <f t="shared" si="9"/>
        <v>2</v>
      </c>
      <c r="X65" s="1"/>
    </row>
    <row r="66" spans="1:24" ht="15.75" thickBot="1" x14ac:dyDescent="0.3">
      <c r="A66" s="7"/>
      <c r="B66" s="8" t="s">
        <v>26</v>
      </c>
      <c r="C66" s="10"/>
      <c r="D66" s="10">
        <f>SUM(D53:D65)</f>
        <v>12</v>
      </c>
      <c r="E66" s="10"/>
      <c r="F66" s="10">
        <f>SUM(F53:F65)</f>
        <v>12</v>
      </c>
      <c r="G66" s="10">
        <f>SUM(G53:G65)</f>
        <v>12</v>
      </c>
      <c r="H66" s="10"/>
      <c r="I66" s="10">
        <f>SUM(I53:I65)</f>
        <v>12</v>
      </c>
      <c r="J66" s="10">
        <f>SUM(J53:J65)</f>
        <v>7</v>
      </c>
      <c r="K66" s="10"/>
      <c r="L66" s="10">
        <f>SUM(L53:L65)</f>
        <v>9</v>
      </c>
      <c r="M66" s="10">
        <f>SUM(M53:M65)</f>
        <v>7</v>
      </c>
      <c r="N66" s="10"/>
      <c r="O66" s="10">
        <f>SUM(O53:O65)</f>
        <v>10</v>
      </c>
      <c r="P66" s="10">
        <f>SUM(P53:P65)</f>
        <v>9</v>
      </c>
      <c r="Q66" s="10"/>
      <c r="R66" s="10">
        <f>SUM(R53:R65)</f>
        <v>9</v>
      </c>
      <c r="S66" s="10">
        <f>SUM(S53:S65)</f>
        <v>9</v>
      </c>
      <c r="T66" s="10"/>
      <c r="U66" s="10">
        <f>SUM(U53:U65)</f>
        <v>9</v>
      </c>
      <c r="V66" s="10">
        <f>SUM(V53:V65)</f>
        <v>840</v>
      </c>
      <c r="W66" s="10">
        <f>SUM(W53:W65)</f>
        <v>61</v>
      </c>
      <c r="X66" s="11"/>
    </row>
    <row r="67" spans="1:24" x14ac:dyDescent="0.25">
      <c r="A67" s="1"/>
    </row>
    <row r="68" spans="1:24" x14ac:dyDescent="0.25">
      <c r="A68" s="30" t="s">
        <v>129</v>
      </c>
    </row>
    <row r="69" spans="1:24" x14ac:dyDescent="0.25">
      <c r="A69" s="1"/>
      <c r="B69" s="28" t="s">
        <v>214</v>
      </c>
    </row>
    <row r="70" spans="1:24" x14ac:dyDescent="0.25">
      <c r="A70" s="1"/>
      <c r="B70" s="30" t="s">
        <v>95</v>
      </c>
    </row>
    <row r="71" spans="1:24" x14ac:dyDescent="0.25">
      <c r="A71" s="1"/>
      <c r="B71" s="29" t="s">
        <v>229</v>
      </c>
      <c r="H71" s="1"/>
    </row>
    <row r="72" spans="1:24" x14ac:dyDescent="0.25">
      <c r="A72" s="1"/>
      <c r="H72" s="1"/>
    </row>
    <row r="73" spans="1:24" x14ac:dyDescent="0.25">
      <c r="A73" s="1"/>
      <c r="H73" s="1"/>
    </row>
    <row r="74" spans="1:24" x14ac:dyDescent="0.25">
      <c r="A74" s="1"/>
      <c r="G74" s="1"/>
    </row>
    <row r="75" spans="1:24" x14ac:dyDescent="0.25">
      <c r="A75" s="1"/>
      <c r="G75" s="1"/>
    </row>
    <row r="76" spans="1:24" x14ac:dyDescent="0.25">
      <c r="A76" s="1"/>
    </row>
    <row r="77" spans="1:24" x14ac:dyDescent="0.25">
      <c r="A77" s="1"/>
    </row>
    <row r="78" spans="1:24" x14ac:dyDescent="0.25">
      <c r="A78" s="1"/>
    </row>
    <row r="79" spans="1:24" x14ac:dyDescent="0.25">
      <c r="A79" s="1"/>
    </row>
  </sheetData>
  <sheetProtection algorithmName="SHA-512" hashValue="beYpWGj3a9OP/RW4CAigmmRtT+V3XtbU9j1HHph8y3R2QpxKXzrvpHYHC6QXzBFEh7wdmUeUmCrMP5hvsDMDag==" saltValue="2Tu9c6y9t1dZViedLEAZqQ==" spinCount="100000" sheet="1" objects="1" scenarios="1"/>
  <mergeCells count="59">
    <mergeCell ref="A48:W48"/>
    <mergeCell ref="D43:U43"/>
    <mergeCell ref="W49:W52"/>
    <mergeCell ref="D50:U50"/>
    <mergeCell ref="D51:F51"/>
    <mergeCell ref="G51:I51"/>
    <mergeCell ref="J51:L51"/>
    <mergeCell ref="M51:O51"/>
    <mergeCell ref="P51:R51"/>
    <mergeCell ref="S51:U51"/>
    <mergeCell ref="A49:A52"/>
    <mergeCell ref="B49:B52"/>
    <mergeCell ref="C49:C52"/>
    <mergeCell ref="D49:U49"/>
    <mergeCell ref="V49:V52"/>
    <mergeCell ref="A33:W33"/>
    <mergeCell ref="A34:A37"/>
    <mergeCell ref="B34:B37"/>
    <mergeCell ref="C34:C37"/>
    <mergeCell ref="D34:U34"/>
    <mergeCell ref="V34:V37"/>
    <mergeCell ref="W34:W37"/>
    <mergeCell ref="D35:U35"/>
    <mergeCell ref="D36:F36"/>
    <mergeCell ref="G36:I36"/>
    <mergeCell ref="J36:L36"/>
    <mergeCell ref="M36:O36"/>
    <mergeCell ref="P36:R36"/>
    <mergeCell ref="S36:U36"/>
    <mergeCell ref="A17:W17"/>
    <mergeCell ref="A18:A21"/>
    <mergeCell ref="B18:B21"/>
    <mergeCell ref="C18:C21"/>
    <mergeCell ref="D18:U18"/>
    <mergeCell ref="V18:V21"/>
    <mergeCell ref="W18:W21"/>
    <mergeCell ref="D19:U19"/>
    <mergeCell ref="D20:F20"/>
    <mergeCell ref="G20:I20"/>
    <mergeCell ref="J20:L20"/>
    <mergeCell ref="M20:O20"/>
    <mergeCell ref="P20:R20"/>
    <mergeCell ref="S20:U20"/>
    <mergeCell ref="A1:W1"/>
    <mergeCell ref="X56:X58"/>
    <mergeCell ref="A2:W2"/>
    <mergeCell ref="A3:A6"/>
    <mergeCell ref="B3:B6"/>
    <mergeCell ref="C3:C6"/>
    <mergeCell ref="D3:U3"/>
    <mergeCell ref="V3:V6"/>
    <mergeCell ref="W3:W6"/>
    <mergeCell ref="D4:U4"/>
    <mergeCell ref="D5:F5"/>
    <mergeCell ref="G5:I5"/>
    <mergeCell ref="J5:L5"/>
    <mergeCell ref="M5:O5"/>
    <mergeCell ref="P5:R5"/>
    <mergeCell ref="S5:U5"/>
  </mergeCells>
  <pageMargins left="0.23622047244094491" right="0.2" top="0.31" bottom="0.28999999999999998" header="0.2" footer="0.22"/>
  <pageSetup paperSize="9" scale="71" orientation="landscape" r:id="rId1"/>
  <colBreaks count="1" manualBreakCount="1">
    <brk id="2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78"/>
  <sheetViews>
    <sheetView showGridLines="0" view="pageBreakPreview" zoomScale="85" zoomScaleNormal="100" zoomScaleSheetLayoutView="85" workbookViewId="0">
      <selection activeCell="M67" sqref="M67:O69"/>
    </sheetView>
  </sheetViews>
  <sheetFormatPr defaultRowHeight="15" x14ac:dyDescent="0.25"/>
  <cols>
    <col min="2" max="2" width="20.7109375" customWidth="1"/>
    <col min="3" max="3" width="7.140625" bestFit="1" customWidth="1"/>
    <col min="4" max="21" width="8.140625" customWidth="1"/>
  </cols>
  <sheetData>
    <row r="1" spans="1:23" ht="15.75" thickBot="1" x14ac:dyDescent="0.3">
      <c r="A1" s="118" t="s">
        <v>234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</row>
    <row r="3" spans="1:23" ht="15.75" thickBot="1" x14ac:dyDescent="0.3">
      <c r="A3" s="107" t="s">
        <v>1</v>
      </c>
      <c r="B3" s="107" t="s">
        <v>2</v>
      </c>
      <c r="C3" s="110" t="s">
        <v>3</v>
      </c>
      <c r="D3" s="114" t="s">
        <v>210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110" t="s">
        <v>10</v>
      </c>
      <c r="W3" s="110" t="s">
        <v>11</v>
      </c>
    </row>
    <row r="4" spans="1:23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3" ht="15.75" thickBot="1" x14ac:dyDescent="0.3">
      <c r="A5" s="108"/>
      <c r="B5" s="108"/>
      <c r="C5" s="111"/>
      <c r="D5" s="105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5"/>
      <c r="V5" s="111"/>
      <c r="W5" s="111"/>
    </row>
    <row r="6" spans="1:23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3" ht="24" thickBot="1" x14ac:dyDescent="0.3">
      <c r="A7" s="25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3" ht="24" thickBot="1" x14ac:dyDescent="0.3">
      <c r="A8" s="25"/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>
        <f t="shared" ref="V8:V15" si="0">(D8+G8+J8+M8+P8+S8)*15</f>
        <v>0</v>
      </c>
      <c r="W8" s="2">
        <f>F8+I8+L8+O8+R8+U8</f>
        <v>0</v>
      </c>
    </row>
    <row r="9" spans="1:23" ht="15.75" thickBot="1" x14ac:dyDescent="0.3">
      <c r="A9" s="25"/>
      <c r="B9" s="39" t="s">
        <v>124</v>
      </c>
      <c r="C9" s="2" t="s">
        <v>15</v>
      </c>
      <c r="D9" s="2"/>
      <c r="E9" s="2"/>
      <c r="F9" s="2"/>
      <c r="G9" s="2"/>
      <c r="H9" s="2"/>
      <c r="I9" s="2"/>
      <c r="J9" s="41">
        <v>1</v>
      </c>
      <c r="K9" s="41" t="s">
        <v>16</v>
      </c>
      <c r="L9" s="41">
        <v>1</v>
      </c>
      <c r="M9" s="41">
        <v>1</v>
      </c>
      <c r="N9" s="2" t="s">
        <v>16</v>
      </c>
      <c r="O9" s="2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>F9+I9+L9+O9+R9+U9</f>
        <v>2</v>
      </c>
    </row>
    <row r="10" spans="1:23" ht="15.75" thickBot="1" x14ac:dyDescent="0.3">
      <c r="A10" s="25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 t="shared" si="0"/>
        <v>30</v>
      </c>
      <c r="W10" s="2">
        <f t="shared" ref="W10:W14" si="1">F10+I10+L10+O10+R10+U10</f>
        <v>2</v>
      </c>
    </row>
    <row r="11" spans="1:23" ht="15.75" thickBot="1" x14ac:dyDescent="0.3">
      <c r="A11" s="25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3" ht="15.75" thickBot="1" x14ac:dyDescent="0.3">
      <c r="A12" s="25"/>
      <c r="B12" s="4" t="s">
        <v>47</v>
      </c>
      <c r="C12" s="2" t="s">
        <v>15</v>
      </c>
      <c r="D12" s="2">
        <v>1</v>
      </c>
      <c r="E12" s="2" t="s">
        <v>16</v>
      </c>
      <c r="F12" s="2">
        <v>1</v>
      </c>
      <c r="G12" s="2">
        <v>1</v>
      </c>
      <c r="H12" s="2" t="s">
        <v>16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f t="shared" si="0"/>
        <v>30</v>
      </c>
      <c r="W12" s="2">
        <f t="shared" si="1"/>
        <v>2</v>
      </c>
    </row>
    <row r="13" spans="1:23" ht="15.75" thickBot="1" x14ac:dyDescent="0.3">
      <c r="A13" s="25"/>
      <c r="B13" s="4" t="s">
        <v>21</v>
      </c>
      <c r="C13" s="2" t="s">
        <v>22</v>
      </c>
      <c r="D13" s="2">
        <v>1</v>
      </c>
      <c r="E13" s="2" t="s">
        <v>23</v>
      </c>
      <c r="F13" s="2"/>
      <c r="G13" s="2">
        <v>1</v>
      </c>
      <c r="H13" s="2" t="s">
        <v>23</v>
      </c>
      <c r="I13" s="2"/>
      <c r="J13" s="2">
        <v>1</v>
      </c>
      <c r="K13" s="2" t="s">
        <v>23</v>
      </c>
      <c r="L13" s="2"/>
      <c r="M13" s="2">
        <v>1</v>
      </c>
      <c r="N13" s="2" t="s">
        <v>23</v>
      </c>
      <c r="O13" s="2"/>
      <c r="P13" s="2">
        <v>1</v>
      </c>
      <c r="Q13" s="2" t="s">
        <v>23</v>
      </c>
      <c r="R13" s="2"/>
      <c r="S13" s="2"/>
      <c r="T13" s="2"/>
      <c r="U13" s="2"/>
      <c r="V13" s="2">
        <f t="shared" si="0"/>
        <v>75</v>
      </c>
      <c r="W13" s="2">
        <f t="shared" si="1"/>
        <v>0</v>
      </c>
    </row>
    <row r="14" spans="1:23" ht="24" thickBot="1" x14ac:dyDescent="0.3">
      <c r="A14" s="25"/>
      <c r="B14" s="4" t="s">
        <v>24</v>
      </c>
      <c r="C14" s="41" t="s">
        <v>22</v>
      </c>
      <c r="D14" s="41"/>
      <c r="E14" s="41" t="s">
        <v>31</v>
      </c>
      <c r="F14" s="41">
        <v>1</v>
      </c>
      <c r="G14" s="41"/>
      <c r="H14" s="41" t="s">
        <v>31</v>
      </c>
      <c r="I14" s="41">
        <v>1</v>
      </c>
      <c r="J14" s="41"/>
      <c r="K14" s="41" t="s">
        <v>31</v>
      </c>
      <c r="L14" s="41">
        <v>1</v>
      </c>
      <c r="M14" s="41"/>
      <c r="N14" s="41" t="s">
        <v>31</v>
      </c>
      <c r="O14" s="41">
        <v>1</v>
      </c>
      <c r="P14" s="41"/>
      <c r="Q14" s="41" t="s">
        <v>31</v>
      </c>
      <c r="R14" s="41">
        <v>1</v>
      </c>
      <c r="S14" s="41"/>
      <c r="T14" s="41" t="s">
        <v>31</v>
      </c>
      <c r="U14" s="41">
        <v>1</v>
      </c>
      <c r="V14" s="41">
        <f t="shared" si="0"/>
        <v>0</v>
      </c>
      <c r="W14" s="41">
        <f t="shared" si="1"/>
        <v>6</v>
      </c>
    </row>
    <row r="15" spans="1:23" ht="24" thickBot="1" x14ac:dyDescent="0.3">
      <c r="A15" s="25"/>
      <c r="B15" s="6" t="s">
        <v>25</v>
      </c>
      <c r="C15" s="2" t="s">
        <v>15</v>
      </c>
      <c r="D15" s="2"/>
      <c r="E15" s="2"/>
      <c r="F15" s="2"/>
      <c r="G15" s="2"/>
      <c r="H15" s="2"/>
      <c r="I15" s="2"/>
      <c r="J15" s="2">
        <v>2</v>
      </c>
      <c r="K15" s="2" t="s">
        <v>16</v>
      </c>
      <c r="L15" s="2">
        <v>2</v>
      </c>
      <c r="M15" s="2">
        <v>2</v>
      </c>
      <c r="N15" s="2" t="s">
        <v>16</v>
      </c>
      <c r="O15" s="2">
        <v>2</v>
      </c>
      <c r="P15" s="2"/>
      <c r="Q15" s="2"/>
      <c r="R15" s="2"/>
      <c r="S15" s="2"/>
      <c r="T15" s="2"/>
      <c r="U15" s="2"/>
      <c r="V15" s="2">
        <f t="shared" si="0"/>
        <v>60</v>
      </c>
      <c r="W15" s="2">
        <f>F15+I15+L15+O15+R15+U15</f>
        <v>4</v>
      </c>
    </row>
    <row r="16" spans="1:23" ht="15.75" thickBot="1" x14ac:dyDescent="0.3">
      <c r="A16" s="7"/>
      <c r="B16" s="8" t="s">
        <v>26</v>
      </c>
      <c r="C16" s="9"/>
      <c r="D16" s="10">
        <f>SUM(D7:D15)</f>
        <v>7</v>
      </c>
      <c r="E16" s="10"/>
      <c r="F16" s="10">
        <f>SUM(F7:F15)</f>
        <v>7</v>
      </c>
      <c r="G16" s="10">
        <f>SUM(G7:G15)</f>
        <v>7</v>
      </c>
      <c r="H16" s="10"/>
      <c r="I16" s="10">
        <f>SUM(I7:I15)</f>
        <v>7</v>
      </c>
      <c r="J16" s="10">
        <f>SUM(J7:J15)</f>
        <v>7</v>
      </c>
      <c r="K16" s="10"/>
      <c r="L16" s="10">
        <f>SUM(L7:L15)</f>
        <v>7</v>
      </c>
      <c r="M16" s="10">
        <f>SUM(M7:M15)</f>
        <v>7</v>
      </c>
      <c r="N16" s="10"/>
      <c r="O16" s="10">
        <f>SUM(O7:O15)</f>
        <v>7</v>
      </c>
      <c r="P16" s="10">
        <f>SUM(P7:P15)</f>
        <v>4</v>
      </c>
      <c r="Q16" s="10"/>
      <c r="R16" s="10">
        <f>SUM(R7:R15)</f>
        <v>4</v>
      </c>
      <c r="S16" s="10">
        <f>SUM(S7:S15)</f>
        <v>3</v>
      </c>
      <c r="T16" s="10"/>
      <c r="U16" s="10">
        <v>3</v>
      </c>
      <c r="V16" s="10">
        <f>SUM(V7:V15)</f>
        <v>525</v>
      </c>
      <c r="W16" s="10">
        <f>SUM(W7:W15)</f>
        <v>36</v>
      </c>
    </row>
    <row r="17" spans="1:24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4" ht="15.75" thickBot="1" x14ac:dyDescent="0.3">
      <c r="A18" s="107" t="s">
        <v>1</v>
      </c>
      <c r="B18" s="107" t="s">
        <v>2</v>
      </c>
      <c r="C18" s="110" t="s">
        <v>3</v>
      </c>
      <c r="D18" s="114" t="s">
        <v>210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V18" s="110" t="s">
        <v>10</v>
      </c>
      <c r="W18" s="110" t="s">
        <v>11</v>
      </c>
    </row>
    <row r="19" spans="1:24" ht="15.75" thickBot="1" x14ac:dyDescent="0.3">
      <c r="A19" s="108"/>
      <c r="B19" s="108"/>
      <c r="C19" s="111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11"/>
      <c r="W19" s="111"/>
    </row>
    <row r="20" spans="1:24" ht="15.75" thickBot="1" x14ac:dyDescent="0.3">
      <c r="A20" s="108"/>
      <c r="B20" s="108"/>
      <c r="C20" s="111"/>
      <c r="D20" s="105" t="s">
        <v>4</v>
      </c>
      <c r="E20" s="105"/>
      <c r="F20" s="106"/>
      <c r="G20" s="104" t="s">
        <v>5</v>
      </c>
      <c r="H20" s="105"/>
      <c r="I20" s="106"/>
      <c r="J20" s="104" t="s">
        <v>6</v>
      </c>
      <c r="K20" s="105"/>
      <c r="L20" s="106"/>
      <c r="M20" s="104" t="s">
        <v>7</v>
      </c>
      <c r="N20" s="105"/>
      <c r="O20" s="106"/>
      <c r="P20" s="104" t="s">
        <v>8</v>
      </c>
      <c r="Q20" s="105"/>
      <c r="R20" s="106"/>
      <c r="S20" s="104" t="s">
        <v>9</v>
      </c>
      <c r="T20" s="105"/>
      <c r="U20" s="105"/>
      <c r="V20" s="111"/>
      <c r="W20" s="111"/>
    </row>
    <row r="21" spans="1:24" ht="15.75" thickBot="1" x14ac:dyDescent="0.3">
      <c r="A21" s="109"/>
      <c r="B21" s="109"/>
      <c r="C21" s="112"/>
      <c r="D21" s="2" t="s">
        <v>12</v>
      </c>
      <c r="E21" s="2" t="s">
        <v>13</v>
      </c>
      <c r="F21" s="2" t="s">
        <v>14</v>
      </c>
      <c r="G21" s="2" t="s">
        <v>12</v>
      </c>
      <c r="H21" s="2" t="s">
        <v>13</v>
      </c>
      <c r="I21" s="2" t="s">
        <v>14</v>
      </c>
      <c r="J21" s="2" t="s">
        <v>12</v>
      </c>
      <c r="K21" s="2" t="s">
        <v>13</v>
      </c>
      <c r="L21" s="2" t="s">
        <v>14</v>
      </c>
      <c r="M21" s="2" t="s">
        <v>12</v>
      </c>
      <c r="N21" s="2" t="s">
        <v>13</v>
      </c>
      <c r="O21" s="2" t="s">
        <v>14</v>
      </c>
      <c r="P21" s="2" t="s">
        <v>12</v>
      </c>
      <c r="Q21" s="2" t="s">
        <v>13</v>
      </c>
      <c r="R21" s="2" t="s">
        <v>14</v>
      </c>
      <c r="S21" s="2" t="s">
        <v>12</v>
      </c>
      <c r="T21" s="2" t="s">
        <v>13</v>
      </c>
      <c r="U21" s="27" t="s">
        <v>14</v>
      </c>
      <c r="V21" s="112"/>
      <c r="W21" s="112"/>
    </row>
    <row r="22" spans="1:24" ht="15.75" thickBot="1" x14ac:dyDescent="0.3">
      <c r="A22" s="25"/>
      <c r="B22" s="4" t="s">
        <v>222</v>
      </c>
      <c r="C22" s="2" t="s">
        <v>15</v>
      </c>
      <c r="D22" s="2">
        <v>2</v>
      </c>
      <c r="E22" s="2" t="s">
        <v>28</v>
      </c>
      <c r="F22" s="2">
        <v>2</v>
      </c>
      <c r="G22" s="2">
        <v>2</v>
      </c>
      <c r="H22" s="2" t="s">
        <v>28</v>
      </c>
      <c r="I22" s="2">
        <v>2</v>
      </c>
      <c r="J22" s="2">
        <v>1</v>
      </c>
      <c r="K22" s="2" t="s">
        <v>28</v>
      </c>
      <c r="L22" s="2">
        <v>1</v>
      </c>
      <c r="M22" s="2">
        <v>1</v>
      </c>
      <c r="N22" s="2" t="s">
        <v>28</v>
      </c>
      <c r="O22" s="2">
        <v>1</v>
      </c>
      <c r="P22" s="2">
        <v>1</v>
      </c>
      <c r="Q22" s="2" t="s">
        <v>28</v>
      </c>
      <c r="R22" s="2">
        <v>1</v>
      </c>
      <c r="S22" s="2"/>
      <c r="T22" s="2"/>
      <c r="U22" s="2"/>
      <c r="V22" s="2">
        <f t="shared" ref="V22:V31" si="2">(D22+G22+J22+M22+P22+S22)*15</f>
        <v>105</v>
      </c>
      <c r="W22" s="2">
        <f>F22+I22+L22+O22+R22+U22</f>
        <v>7</v>
      </c>
    </row>
    <row r="23" spans="1:24" ht="15.75" thickBot="1" x14ac:dyDescent="0.3">
      <c r="A23" s="25"/>
      <c r="B23" s="4" t="s">
        <v>224</v>
      </c>
      <c r="C23" s="2" t="s">
        <v>15</v>
      </c>
      <c r="D23" s="2">
        <v>2</v>
      </c>
      <c r="E23" s="2" t="s">
        <v>28</v>
      </c>
      <c r="F23" s="2">
        <v>2</v>
      </c>
      <c r="G23" s="2">
        <v>2</v>
      </c>
      <c r="H23" s="2" t="s">
        <v>28</v>
      </c>
      <c r="I23" s="2">
        <v>2</v>
      </c>
      <c r="J23" s="2">
        <v>1</v>
      </c>
      <c r="K23" s="2" t="s">
        <v>28</v>
      </c>
      <c r="L23" s="2">
        <v>1</v>
      </c>
      <c r="M23" s="2">
        <v>1</v>
      </c>
      <c r="N23" s="2" t="s">
        <v>28</v>
      </c>
      <c r="O23" s="2">
        <v>1</v>
      </c>
      <c r="P23" s="2">
        <v>1</v>
      </c>
      <c r="Q23" s="2" t="s">
        <v>28</v>
      </c>
      <c r="R23" s="2">
        <v>1</v>
      </c>
      <c r="S23" s="2"/>
      <c r="T23" s="2"/>
      <c r="U23" s="2"/>
      <c r="V23" s="2">
        <f t="shared" si="2"/>
        <v>105</v>
      </c>
      <c r="W23" s="2">
        <f t="shared" ref="W23:W31" si="3">F23+I23+L23+O23+R23+U23</f>
        <v>7</v>
      </c>
    </row>
    <row r="24" spans="1:24" ht="15.75" thickBot="1" x14ac:dyDescent="0.3">
      <c r="A24" s="25"/>
      <c r="B24" s="4" t="s">
        <v>223</v>
      </c>
      <c r="C24" s="2" t="s">
        <v>15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v>1</v>
      </c>
      <c r="Q24" s="2" t="s">
        <v>28</v>
      </c>
      <c r="R24" s="2">
        <v>1</v>
      </c>
      <c r="S24" s="2">
        <v>2</v>
      </c>
      <c r="T24" s="2" t="s">
        <v>28</v>
      </c>
      <c r="U24" s="2">
        <v>2</v>
      </c>
      <c r="V24" s="2">
        <f t="shared" si="2"/>
        <v>45</v>
      </c>
      <c r="W24" s="2">
        <f t="shared" si="3"/>
        <v>3</v>
      </c>
    </row>
    <row r="25" spans="1:24" ht="24" thickBot="1" x14ac:dyDescent="0.3">
      <c r="A25" s="25"/>
      <c r="B25" s="4" t="s">
        <v>122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f t="shared" si="2"/>
        <v>0</v>
      </c>
      <c r="W25" s="2">
        <f t="shared" si="3"/>
        <v>0</v>
      </c>
    </row>
    <row r="26" spans="1:24" ht="24" thickBot="1" x14ac:dyDescent="0.3">
      <c r="A26" s="25"/>
      <c r="B26" s="20" t="s">
        <v>231</v>
      </c>
      <c r="C26" s="10" t="s">
        <v>22</v>
      </c>
      <c r="D26" s="2">
        <v>1</v>
      </c>
      <c r="E26" s="2" t="s">
        <v>28</v>
      </c>
      <c r="F26" s="2">
        <v>3</v>
      </c>
      <c r="G26" s="2">
        <v>1</v>
      </c>
      <c r="H26" s="2" t="s">
        <v>28</v>
      </c>
      <c r="I26" s="2">
        <v>3</v>
      </c>
      <c r="J26" s="2">
        <v>1</v>
      </c>
      <c r="K26" s="2" t="s">
        <v>28</v>
      </c>
      <c r="L26" s="2">
        <v>3</v>
      </c>
      <c r="M26" s="2">
        <v>1</v>
      </c>
      <c r="N26" s="2" t="s">
        <v>28</v>
      </c>
      <c r="O26" s="2">
        <v>3</v>
      </c>
      <c r="P26" s="2">
        <v>1</v>
      </c>
      <c r="Q26" s="2" t="s">
        <v>28</v>
      </c>
      <c r="R26" s="2">
        <v>3</v>
      </c>
      <c r="S26" s="2">
        <v>1</v>
      </c>
      <c r="T26" s="2" t="s">
        <v>28</v>
      </c>
      <c r="U26" s="2">
        <v>3</v>
      </c>
      <c r="V26" s="2">
        <f t="shared" si="2"/>
        <v>90</v>
      </c>
      <c r="W26" s="2">
        <f t="shared" si="3"/>
        <v>18</v>
      </c>
      <c r="X26" s="11"/>
    </row>
    <row r="27" spans="1:24" ht="15.75" thickBot="1" x14ac:dyDescent="0.3">
      <c r="A27" s="25"/>
      <c r="B27" s="8" t="s">
        <v>232</v>
      </c>
      <c r="C27" s="10" t="s">
        <v>22</v>
      </c>
      <c r="D27" s="2">
        <v>4</v>
      </c>
      <c r="E27" s="2" t="s">
        <v>31</v>
      </c>
      <c r="F27" s="2">
        <v>2</v>
      </c>
      <c r="G27" s="2">
        <v>4</v>
      </c>
      <c r="H27" s="2" t="s">
        <v>31</v>
      </c>
      <c r="I27" s="2">
        <v>2</v>
      </c>
      <c r="J27" s="2">
        <v>4</v>
      </c>
      <c r="K27" s="2" t="s">
        <v>31</v>
      </c>
      <c r="L27" s="2">
        <v>2</v>
      </c>
      <c r="M27" s="2">
        <v>4</v>
      </c>
      <c r="N27" s="2" t="s">
        <v>31</v>
      </c>
      <c r="O27" s="2">
        <v>2</v>
      </c>
      <c r="P27" s="2">
        <v>4</v>
      </c>
      <c r="Q27" s="2" t="s">
        <v>31</v>
      </c>
      <c r="R27" s="2">
        <v>2</v>
      </c>
      <c r="S27" s="2">
        <v>4</v>
      </c>
      <c r="T27" s="2" t="s">
        <v>31</v>
      </c>
      <c r="U27" s="2">
        <v>2</v>
      </c>
      <c r="V27" s="2">
        <f t="shared" si="2"/>
        <v>360</v>
      </c>
      <c r="W27" s="2">
        <f t="shared" si="3"/>
        <v>12</v>
      </c>
      <c r="X27" s="11"/>
    </row>
    <row r="28" spans="1:24" ht="15.75" thickBot="1" x14ac:dyDescent="0.3">
      <c r="A28" s="25"/>
      <c r="B28" s="4" t="s">
        <v>120</v>
      </c>
      <c r="C28" s="2" t="s">
        <v>22</v>
      </c>
      <c r="D28" s="2"/>
      <c r="E28" s="2"/>
      <c r="F28" s="2"/>
      <c r="G28" s="2"/>
      <c r="H28" s="2"/>
      <c r="I28" s="2"/>
      <c r="J28" s="2">
        <v>1</v>
      </c>
      <c r="K28" s="2" t="s">
        <v>28</v>
      </c>
      <c r="L28" s="2">
        <v>1</v>
      </c>
      <c r="M28" s="2">
        <v>1</v>
      </c>
      <c r="N28" s="2" t="s">
        <v>28</v>
      </c>
      <c r="O28" s="2">
        <v>1</v>
      </c>
      <c r="P28" s="2"/>
      <c r="Q28" s="2"/>
      <c r="R28" s="2"/>
      <c r="S28" s="2"/>
      <c r="T28" s="2"/>
      <c r="U28" s="2"/>
      <c r="V28" s="2">
        <f t="shared" si="2"/>
        <v>30</v>
      </c>
      <c r="W28" s="2">
        <f t="shared" si="3"/>
        <v>2</v>
      </c>
      <c r="X28" s="1"/>
    </row>
    <row r="29" spans="1:24" ht="15.75" thickBot="1" x14ac:dyDescent="0.3">
      <c r="A29" s="25"/>
      <c r="B29" s="4" t="s">
        <v>235</v>
      </c>
      <c r="C29" s="2" t="s">
        <v>22</v>
      </c>
      <c r="D29" s="2">
        <v>1</v>
      </c>
      <c r="E29" s="2" t="s">
        <v>28</v>
      </c>
      <c r="F29" s="2">
        <v>1</v>
      </c>
      <c r="G29" s="2">
        <v>1</v>
      </c>
      <c r="H29" s="2" t="s">
        <v>16</v>
      </c>
      <c r="I29" s="2">
        <v>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f t="shared" si="2"/>
        <v>30</v>
      </c>
      <c r="W29" s="2">
        <f t="shared" si="3"/>
        <v>2</v>
      </c>
      <c r="X29" s="1"/>
    </row>
    <row r="30" spans="1:24" ht="15.75" thickBot="1" x14ac:dyDescent="0.3">
      <c r="A30" s="25"/>
      <c r="B30" s="4" t="s">
        <v>36</v>
      </c>
      <c r="C30" s="2" t="s">
        <v>22</v>
      </c>
      <c r="D30" s="2"/>
      <c r="E30" s="2"/>
      <c r="F30" s="2"/>
      <c r="G30" s="2"/>
      <c r="H30" s="2"/>
      <c r="I30" s="2"/>
      <c r="J30" s="2">
        <v>4</v>
      </c>
      <c r="K30" s="2" t="s">
        <v>28</v>
      </c>
      <c r="L30" s="2">
        <v>2</v>
      </c>
      <c r="M30" s="2">
        <v>4</v>
      </c>
      <c r="N30" s="2" t="s">
        <v>28</v>
      </c>
      <c r="O30" s="2">
        <v>2</v>
      </c>
      <c r="P30" s="2"/>
      <c r="Q30" s="2"/>
      <c r="R30" s="2"/>
      <c r="S30" s="2"/>
      <c r="T30" s="2"/>
      <c r="U30" s="2"/>
      <c r="V30" s="2">
        <f t="shared" si="2"/>
        <v>120</v>
      </c>
      <c r="W30" s="2">
        <f t="shared" si="3"/>
        <v>4</v>
      </c>
      <c r="X30" s="1"/>
    </row>
    <row r="31" spans="1:24" ht="15.75" thickBot="1" x14ac:dyDescent="0.3">
      <c r="A31" s="25"/>
      <c r="B31" s="4" t="s">
        <v>37</v>
      </c>
      <c r="C31" s="2" t="s">
        <v>22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s">
        <v>31</v>
      </c>
      <c r="R31" s="2">
        <v>3</v>
      </c>
      <c r="S31" s="2"/>
      <c r="T31" s="2" t="s">
        <v>31</v>
      </c>
      <c r="U31" s="2">
        <v>3</v>
      </c>
      <c r="V31" s="2">
        <f t="shared" si="2"/>
        <v>0</v>
      </c>
      <c r="W31" s="2">
        <f t="shared" si="3"/>
        <v>6</v>
      </c>
      <c r="X31" s="1"/>
    </row>
    <row r="32" spans="1:24" ht="15.75" thickBot="1" x14ac:dyDescent="0.3">
      <c r="A32" s="25"/>
      <c r="B32" s="9" t="s">
        <v>113</v>
      </c>
      <c r="C32" s="10"/>
      <c r="D32" s="10">
        <f t="shared" ref="D32:S32" si="4">SUM(D22:D31)</f>
        <v>10</v>
      </c>
      <c r="E32" s="10"/>
      <c r="F32" s="10">
        <f t="shared" si="4"/>
        <v>10</v>
      </c>
      <c r="G32" s="10">
        <f t="shared" si="4"/>
        <v>10</v>
      </c>
      <c r="H32" s="10"/>
      <c r="I32" s="10">
        <f t="shared" si="4"/>
        <v>10</v>
      </c>
      <c r="J32" s="10">
        <f t="shared" si="4"/>
        <v>12</v>
      </c>
      <c r="K32" s="10"/>
      <c r="L32" s="10">
        <f t="shared" si="4"/>
        <v>10</v>
      </c>
      <c r="M32" s="10">
        <f t="shared" si="4"/>
        <v>12</v>
      </c>
      <c r="N32" s="10"/>
      <c r="O32" s="10">
        <f t="shared" si="4"/>
        <v>10</v>
      </c>
      <c r="P32" s="10">
        <f t="shared" si="4"/>
        <v>8</v>
      </c>
      <c r="Q32" s="10"/>
      <c r="R32" s="10">
        <f t="shared" si="4"/>
        <v>11</v>
      </c>
      <c r="S32" s="10">
        <f t="shared" si="4"/>
        <v>7</v>
      </c>
      <c r="T32" s="10"/>
      <c r="U32" s="10">
        <f>SUM(U22:U31)</f>
        <v>10</v>
      </c>
      <c r="V32" s="10">
        <f>SUM(V22:V31)</f>
        <v>885</v>
      </c>
      <c r="W32" s="10">
        <f>SUM(W22:W31)</f>
        <v>61</v>
      </c>
      <c r="X32" s="11"/>
    </row>
    <row r="33" spans="1:24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</row>
    <row r="34" spans="1:24" ht="15.75" thickBot="1" x14ac:dyDescent="0.3">
      <c r="A34" s="107" t="s">
        <v>1</v>
      </c>
      <c r="B34" s="107" t="s">
        <v>2</v>
      </c>
      <c r="C34" s="110" t="s">
        <v>3</v>
      </c>
      <c r="D34" s="114" t="s">
        <v>210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110" t="s">
        <v>10</v>
      </c>
      <c r="W34" s="110" t="s">
        <v>11</v>
      </c>
    </row>
    <row r="35" spans="1:24" ht="15.75" thickBot="1" x14ac:dyDescent="0.3">
      <c r="A35" s="108"/>
      <c r="B35" s="108"/>
      <c r="C35" s="111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11"/>
      <c r="W35" s="111"/>
    </row>
    <row r="36" spans="1:24" ht="15.75" thickBot="1" x14ac:dyDescent="0.3">
      <c r="A36" s="108"/>
      <c r="B36" s="108"/>
      <c r="C36" s="111"/>
      <c r="D36" s="104" t="s">
        <v>4</v>
      </c>
      <c r="E36" s="105"/>
      <c r="F36" s="106"/>
      <c r="G36" s="104" t="s">
        <v>5</v>
      </c>
      <c r="H36" s="105"/>
      <c r="I36" s="106"/>
      <c r="J36" s="104" t="s">
        <v>6</v>
      </c>
      <c r="K36" s="105"/>
      <c r="L36" s="106"/>
      <c r="M36" s="104" t="s">
        <v>7</v>
      </c>
      <c r="N36" s="105"/>
      <c r="O36" s="106"/>
      <c r="P36" s="104" t="s">
        <v>8</v>
      </c>
      <c r="Q36" s="105"/>
      <c r="R36" s="106"/>
      <c r="S36" s="104" t="s">
        <v>9</v>
      </c>
      <c r="T36" s="105"/>
      <c r="U36" s="106"/>
      <c r="V36" s="111"/>
      <c r="W36" s="111"/>
    </row>
    <row r="37" spans="1:24" ht="15.75" thickBot="1" x14ac:dyDescent="0.3">
      <c r="A37" s="109"/>
      <c r="B37" s="109"/>
      <c r="C37" s="112"/>
      <c r="D37" s="2" t="s">
        <v>12</v>
      </c>
      <c r="E37" s="2" t="s">
        <v>13</v>
      </c>
      <c r="F37" s="2" t="s">
        <v>14</v>
      </c>
      <c r="G37" s="2" t="s">
        <v>12</v>
      </c>
      <c r="H37" s="2" t="s">
        <v>13</v>
      </c>
      <c r="I37" s="2" t="s">
        <v>14</v>
      </c>
      <c r="J37" s="2" t="s">
        <v>12</v>
      </c>
      <c r="K37" s="2" t="s">
        <v>13</v>
      </c>
      <c r="L37" s="2" t="s">
        <v>14</v>
      </c>
      <c r="M37" s="2" t="s">
        <v>12</v>
      </c>
      <c r="N37" s="2" t="s">
        <v>13</v>
      </c>
      <c r="O37" s="2" t="s">
        <v>14</v>
      </c>
      <c r="P37" s="2" t="s">
        <v>12</v>
      </c>
      <c r="Q37" s="2" t="s">
        <v>13</v>
      </c>
      <c r="R37" s="2" t="s">
        <v>14</v>
      </c>
      <c r="S37" s="2" t="s">
        <v>12</v>
      </c>
      <c r="T37" s="2" t="s">
        <v>13</v>
      </c>
      <c r="U37" s="27" t="s">
        <v>14</v>
      </c>
      <c r="V37" s="112"/>
      <c r="W37" s="112"/>
    </row>
    <row r="38" spans="1:24" ht="15.75" thickBot="1" x14ac:dyDescent="0.3">
      <c r="A38" s="25"/>
      <c r="B38" s="8" t="s">
        <v>233</v>
      </c>
      <c r="C38" s="10" t="s">
        <v>22</v>
      </c>
      <c r="D38" s="10">
        <v>2</v>
      </c>
      <c r="E38" s="10" t="s">
        <v>16</v>
      </c>
      <c r="F38" s="10">
        <v>7</v>
      </c>
      <c r="G38" s="10">
        <v>2</v>
      </c>
      <c r="H38" s="10" t="s">
        <v>16</v>
      </c>
      <c r="I38" s="10">
        <v>7</v>
      </c>
      <c r="J38" s="10">
        <v>2</v>
      </c>
      <c r="K38" s="10" t="s">
        <v>16</v>
      </c>
      <c r="L38" s="10">
        <v>7</v>
      </c>
      <c r="M38" s="10">
        <v>2</v>
      </c>
      <c r="N38" s="10" t="s">
        <v>16</v>
      </c>
      <c r="O38" s="10">
        <v>7</v>
      </c>
      <c r="P38" s="10">
        <v>2</v>
      </c>
      <c r="Q38" s="10" t="s">
        <v>16</v>
      </c>
      <c r="R38" s="10">
        <v>7</v>
      </c>
      <c r="S38" s="10">
        <v>2</v>
      </c>
      <c r="T38" s="10" t="s">
        <v>118</v>
      </c>
      <c r="U38" s="10">
        <v>7</v>
      </c>
      <c r="V38" s="2">
        <f t="shared" ref="V38:V45" si="5">(D38+G38+J38+M38+P38+S38)*15</f>
        <v>180</v>
      </c>
      <c r="W38" s="2">
        <f t="shared" ref="W38:W45" si="6">F38+I38+L38+O38+R38+U38</f>
        <v>42</v>
      </c>
      <c r="X38" s="11"/>
    </row>
    <row r="39" spans="1:24" ht="15.75" thickBot="1" x14ac:dyDescent="0.3">
      <c r="A39" s="31"/>
      <c r="B39" s="32" t="s">
        <v>117</v>
      </c>
      <c r="C39" s="33" t="s">
        <v>22</v>
      </c>
      <c r="D39" s="33">
        <v>1</v>
      </c>
      <c r="E39" s="33" t="s">
        <v>16</v>
      </c>
      <c r="F39" s="33">
        <v>1</v>
      </c>
      <c r="G39" s="33">
        <v>1</v>
      </c>
      <c r="H39" s="33" t="s">
        <v>16</v>
      </c>
      <c r="I39" s="33">
        <v>1</v>
      </c>
      <c r="J39" s="33">
        <v>1</v>
      </c>
      <c r="K39" s="33" t="s">
        <v>16</v>
      </c>
      <c r="L39" s="33">
        <v>1</v>
      </c>
      <c r="M39" s="33">
        <v>1</v>
      </c>
      <c r="N39" s="33" t="s">
        <v>16</v>
      </c>
      <c r="O39" s="33">
        <v>1</v>
      </c>
      <c r="P39" s="33"/>
      <c r="Q39" s="33"/>
      <c r="R39" s="33"/>
      <c r="S39" s="33"/>
      <c r="T39" s="33"/>
      <c r="U39" s="33"/>
      <c r="V39" s="2">
        <f t="shared" si="5"/>
        <v>60</v>
      </c>
      <c r="W39" s="2">
        <f t="shared" si="6"/>
        <v>4</v>
      </c>
      <c r="X39" s="1"/>
    </row>
    <row r="40" spans="1:24" ht="15.75" thickBot="1" x14ac:dyDescent="0.3">
      <c r="A40" s="25"/>
      <c r="B40" s="8" t="s">
        <v>132</v>
      </c>
      <c r="C40" s="10" t="s">
        <v>22</v>
      </c>
      <c r="D40" s="2">
        <v>1</v>
      </c>
      <c r="E40" s="2" t="s">
        <v>23</v>
      </c>
      <c r="F40" s="2"/>
      <c r="G40" s="2">
        <v>1</v>
      </c>
      <c r="H40" s="2" t="s">
        <v>23</v>
      </c>
      <c r="I40" s="2"/>
      <c r="J40" s="2">
        <v>1</v>
      </c>
      <c r="K40" s="2" t="s">
        <v>23</v>
      </c>
      <c r="L40" s="2"/>
      <c r="M40" s="2">
        <v>1</v>
      </c>
      <c r="N40" s="2" t="s">
        <v>23</v>
      </c>
      <c r="O40" s="2"/>
      <c r="P40" s="2">
        <v>1</v>
      </c>
      <c r="Q40" s="2" t="s">
        <v>23</v>
      </c>
      <c r="R40" s="2"/>
      <c r="S40" s="2">
        <v>1</v>
      </c>
      <c r="T40" s="2" t="s">
        <v>23</v>
      </c>
      <c r="U40" s="2"/>
      <c r="V40" s="2">
        <f t="shared" si="5"/>
        <v>90</v>
      </c>
      <c r="W40" s="2">
        <f t="shared" si="6"/>
        <v>0</v>
      </c>
      <c r="X40" s="11"/>
    </row>
    <row r="41" spans="1:24" ht="15.75" thickBot="1" x14ac:dyDescent="0.3">
      <c r="A41" s="25"/>
      <c r="B41" s="4" t="s">
        <v>116</v>
      </c>
      <c r="C41" s="2" t="s">
        <v>22</v>
      </c>
      <c r="D41" s="2">
        <v>1</v>
      </c>
      <c r="E41" s="2" t="s">
        <v>16</v>
      </c>
      <c r="F41" s="2">
        <v>1</v>
      </c>
      <c r="G41" s="2">
        <v>1</v>
      </c>
      <c r="H41" s="2" t="s">
        <v>16</v>
      </c>
      <c r="I41" s="2">
        <v>1</v>
      </c>
      <c r="J41" s="2">
        <v>1</v>
      </c>
      <c r="K41" s="2" t="s">
        <v>16</v>
      </c>
      <c r="L41" s="2">
        <v>1</v>
      </c>
      <c r="M41" s="2">
        <v>1</v>
      </c>
      <c r="N41" s="2" t="s">
        <v>16</v>
      </c>
      <c r="O41" s="2">
        <v>1</v>
      </c>
      <c r="P41" s="2">
        <v>1</v>
      </c>
      <c r="Q41" s="2" t="s">
        <v>16</v>
      </c>
      <c r="R41" s="2">
        <v>1</v>
      </c>
      <c r="S41" s="2">
        <v>1</v>
      </c>
      <c r="T41" s="2" t="s">
        <v>16</v>
      </c>
      <c r="U41" s="2">
        <v>1</v>
      </c>
      <c r="V41" s="2">
        <f t="shared" si="5"/>
        <v>90</v>
      </c>
      <c r="W41" s="2">
        <f t="shared" si="6"/>
        <v>6</v>
      </c>
      <c r="X41" s="1"/>
    </row>
    <row r="42" spans="1:24" ht="15.75" thickBot="1" x14ac:dyDescent="0.3">
      <c r="A42" s="25"/>
      <c r="B42" s="4" t="s">
        <v>115</v>
      </c>
      <c r="C42" s="2" t="s">
        <v>28</v>
      </c>
      <c r="D42" s="2"/>
      <c r="E42" s="2" t="s">
        <v>31</v>
      </c>
      <c r="F42" s="2">
        <v>1</v>
      </c>
      <c r="G42" s="2"/>
      <c r="H42" s="2" t="s">
        <v>31</v>
      </c>
      <c r="I42" s="2">
        <v>1</v>
      </c>
      <c r="J42" s="2"/>
      <c r="K42" s="2" t="s">
        <v>31</v>
      </c>
      <c r="L42" s="2">
        <v>1</v>
      </c>
      <c r="M42" s="2"/>
      <c r="N42" s="2" t="s">
        <v>31</v>
      </c>
      <c r="O42" s="2">
        <v>1</v>
      </c>
      <c r="P42" s="2"/>
      <c r="Q42" s="2" t="s">
        <v>31</v>
      </c>
      <c r="R42" s="2">
        <v>1</v>
      </c>
      <c r="S42" s="2"/>
      <c r="T42" s="2" t="s">
        <v>31</v>
      </c>
      <c r="U42" s="2">
        <v>1</v>
      </c>
      <c r="V42" s="2">
        <f t="shared" si="5"/>
        <v>0</v>
      </c>
      <c r="W42" s="2">
        <f t="shared" si="6"/>
        <v>6</v>
      </c>
      <c r="X42" s="1"/>
    </row>
    <row r="43" spans="1:24" ht="15.75" thickBot="1" x14ac:dyDescent="0.3">
      <c r="A43" s="25"/>
      <c r="B43" s="4" t="s">
        <v>58</v>
      </c>
      <c r="C43" s="2" t="s">
        <v>22</v>
      </c>
      <c r="D43" s="104" t="s">
        <v>59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6"/>
      <c r="V43" s="41">
        <v>120</v>
      </c>
      <c r="W43" s="2">
        <v>4</v>
      </c>
      <c r="X43" s="1"/>
    </row>
    <row r="44" spans="1:24" ht="15.75" thickBot="1" x14ac:dyDescent="0.3">
      <c r="A44" s="25"/>
      <c r="B44" s="4" t="s">
        <v>133</v>
      </c>
      <c r="C44" s="2" t="s">
        <v>22</v>
      </c>
      <c r="D44" s="10"/>
      <c r="E44" s="10"/>
      <c r="F44" s="10"/>
      <c r="G44" s="10"/>
      <c r="H44" s="10"/>
      <c r="I44" s="10"/>
      <c r="J44" s="10">
        <v>2</v>
      </c>
      <c r="K44" s="10" t="s">
        <v>31</v>
      </c>
      <c r="L44" s="10">
        <v>1</v>
      </c>
      <c r="M44" s="10">
        <v>2</v>
      </c>
      <c r="N44" s="10" t="s">
        <v>31</v>
      </c>
      <c r="O44" s="10">
        <v>1</v>
      </c>
      <c r="P44" s="10"/>
      <c r="Q44" s="10"/>
      <c r="R44" s="10"/>
      <c r="S44" s="2"/>
      <c r="T44" s="2"/>
      <c r="U44" s="2"/>
      <c r="V44" s="2">
        <f t="shared" si="5"/>
        <v>60</v>
      </c>
      <c r="W44" s="2">
        <f t="shared" si="6"/>
        <v>2</v>
      </c>
      <c r="X44" s="1"/>
    </row>
    <row r="45" spans="1:24" ht="15.75" thickBot="1" x14ac:dyDescent="0.3">
      <c r="A45" s="25"/>
      <c r="B45" s="4" t="s">
        <v>127</v>
      </c>
      <c r="C45" s="2" t="s">
        <v>22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>
        <v>1</v>
      </c>
      <c r="Q45" s="2" t="s">
        <v>31</v>
      </c>
      <c r="R45" s="2">
        <v>1</v>
      </c>
      <c r="S45" s="2">
        <v>1</v>
      </c>
      <c r="T45" s="2" t="s">
        <v>31</v>
      </c>
      <c r="U45" s="2">
        <v>1</v>
      </c>
      <c r="V45" s="2">
        <f t="shared" si="5"/>
        <v>30</v>
      </c>
      <c r="W45" s="2">
        <f t="shared" si="6"/>
        <v>2</v>
      </c>
      <c r="X45" s="1"/>
    </row>
    <row r="46" spans="1:24" ht="15.75" thickBot="1" x14ac:dyDescent="0.3">
      <c r="A46" s="7"/>
      <c r="B46" s="8" t="s">
        <v>113</v>
      </c>
      <c r="C46" s="10"/>
      <c r="D46" s="10">
        <f>D38+D39+D40+D41+D42+D44+D45</f>
        <v>5</v>
      </c>
      <c r="E46" s="10"/>
      <c r="F46" s="10">
        <f>F38+F39+F40+F41+F42+F44+F45</f>
        <v>10</v>
      </c>
      <c r="G46" s="10">
        <f>G38+G39+G40+G41+G42+G44+G45</f>
        <v>5</v>
      </c>
      <c r="H46" s="10"/>
      <c r="I46" s="10">
        <f t="shared" ref="I46:U46" si="7">I38+I39+I40+I41+I42+I44+I45</f>
        <v>10</v>
      </c>
      <c r="J46" s="10">
        <f t="shared" si="7"/>
        <v>7</v>
      </c>
      <c r="K46" s="10"/>
      <c r="L46" s="10">
        <f t="shared" si="7"/>
        <v>11</v>
      </c>
      <c r="M46" s="10">
        <f t="shared" si="7"/>
        <v>7</v>
      </c>
      <c r="N46" s="10"/>
      <c r="O46" s="10">
        <f t="shared" si="7"/>
        <v>11</v>
      </c>
      <c r="P46" s="10">
        <f t="shared" si="7"/>
        <v>5</v>
      </c>
      <c r="Q46" s="10"/>
      <c r="R46" s="10">
        <f t="shared" si="7"/>
        <v>10</v>
      </c>
      <c r="S46" s="10">
        <f t="shared" si="7"/>
        <v>5</v>
      </c>
      <c r="T46" s="10"/>
      <c r="U46" s="10">
        <f t="shared" si="7"/>
        <v>10</v>
      </c>
      <c r="V46" s="10">
        <f>SUM(V38:V45)</f>
        <v>630</v>
      </c>
      <c r="W46" s="10">
        <f>SUM(W38:W45)</f>
        <v>66</v>
      </c>
      <c r="X46" s="11"/>
    </row>
    <row r="47" spans="1:24" ht="15.75" customHeight="1" thickBot="1" x14ac:dyDescent="0.3">
      <c r="A47" s="119" t="s">
        <v>51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1"/>
    </row>
    <row r="48" spans="1:24" ht="15.75" thickBot="1" x14ac:dyDescent="0.3">
      <c r="A48" s="107" t="s">
        <v>1</v>
      </c>
      <c r="B48" s="107" t="s">
        <v>2</v>
      </c>
      <c r="C48" s="110" t="s">
        <v>3</v>
      </c>
      <c r="D48" s="114" t="s">
        <v>213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6"/>
      <c r="V48" s="110" t="s">
        <v>10</v>
      </c>
      <c r="W48" s="110" t="s">
        <v>11</v>
      </c>
    </row>
    <row r="49" spans="1:24" ht="15.75" thickBot="1" x14ac:dyDescent="0.3">
      <c r="A49" s="108"/>
      <c r="B49" s="108"/>
      <c r="C49" s="111"/>
      <c r="D49" s="114" t="s">
        <v>209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11"/>
      <c r="W49" s="111"/>
    </row>
    <row r="50" spans="1:24" ht="15.75" thickBot="1" x14ac:dyDescent="0.3">
      <c r="A50" s="108"/>
      <c r="B50" s="108"/>
      <c r="C50" s="111"/>
      <c r="D50" s="104" t="s">
        <v>4</v>
      </c>
      <c r="E50" s="105"/>
      <c r="F50" s="106"/>
      <c r="G50" s="104" t="s">
        <v>5</v>
      </c>
      <c r="H50" s="105"/>
      <c r="I50" s="106"/>
      <c r="J50" s="104" t="s">
        <v>6</v>
      </c>
      <c r="K50" s="105"/>
      <c r="L50" s="106"/>
      <c r="M50" s="104" t="s">
        <v>7</v>
      </c>
      <c r="N50" s="105"/>
      <c r="O50" s="106"/>
      <c r="P50" s="104" t="s">
        <v>8</v>
      </c>
      <c r="Q50" s="105"/>
      <c r="R50" s="106"/>
      <c r="S50" s="104" t="s">
        <v>9</v>
      </c>
      <c r="T50" s="105"/>
      <c r="U50" s="106"/>
      <c r="V50" s="111"/>
      <c r="W50" s="111"/>
    </row>
    <row r="51" spans="1:24" ht="15.75" thickBot="1" x14ac:dyDescent="0.3">
      <c r="A51" s="109"/>
      <c r="B51" s="109"/>
      <c r="C51" s="112"/>
      <c r="D51" s="2" t="s">
        <v>12</v>
      </c>
      <c r="E51" s="2" t="s">
        <v>13</v>
      </c>
      <c r="F51" s="2" t="s">
        <v>14</v>
      </c>
      <c r="G51" s="2" t="s">
        <v>12</v>
      </c>
      <c r="H51" s="2" t="s">
        <v>13</v>
      </c>
      <c r="I51" s="2" t="s">
        <v>14</v>
      </c>
      <c r="J51" s="2" t="s">
        <v>12</v>
      </c>
      <c r="K51" s="2" t="s">
        <v>13</v>
      </c>
      <c r="L51" s="2" t="s">
        <v>14</v>
      </c>
      <c r="M51" s="2" t="s">
        <v>12</v>
      </c>
      <c r="N51" s="2" t="s">
        <v>13</v>
      </c>
      <c r="O51" s="2" t="s">
        <v>14</v>
      </c>
      <c r="P51" s="2" t="s">
        <v>12</v>
      </c>
      <c r="Q51" s="2" t="s">
        <v>13</v>
      </c>
      <c r="R51" s="2" t="s">
        <v>14</v>
      </c>
      <c r="S51" s="2" t="s">
        <v>12</v>
      </c>
      <c r="T51" s="2" t="s">
        <v>13</v>
      </c>
      <c r="U51" s="27" t="s">
        <v>14</v>
      </c>
      <c r="V51" s="112"/>
      <c r="W51" s="112"/>
    </row>
    <row r="52" spans="1:24" ht="15.75" thickBot="1" x14ac:dyDescent="0.3">
      <c r="A52" s="25"/>
      <c r="B52" s="4" t="s">
        <v>112</v>
      </c>
      <c r="C52" s="2" t="s">
        <v>28</v>
      </c>
      <c r="D52" s="2">
        <v>1</v>
      </c>
      <c r="E52" s="2" t="s">
        <v>28</v>
      </c>
      <c r="F52" s="2">
        <v>2</v>
      </c>
      <c r="G52" s="2">
        <v>1</v>
      </c>
      <c r="H52" s="2" t="s">
        <v>28</v>
      </c>
      <c r="I52" s="2">
        <v>2</v>
      </c>
      <c r="J52" s="2">
        <v>1</v>
      </c>
      <c r="K52" s="2" t="s">
        <v>28</v>
      </c>
      <c r="L52" s="2">
        <v>2</v>
      </c>
      <c r="M52" s="2">
        <v>1</v>
      </c>
      <c r="N52" s="2" t="s">
        <v>28</v>
      </c>
      <c r="O52" s="2">
        <v>2</v>
      </c>
      <c r="P52" s="2">
        <v>1</v>
      </c>
      <c r="Q52" s="2" t="s">
        <v>28</v>
      </c>
      <c r="R52" s="2">
        <v>2</v>
      </c>
      <c r="S52" s="2">
        <v>1</v>
      </c>
      <c r="T52" s="2" t="s">
        <v>28</v>
      </c>
      <c r="U52" s="2">
        <v>2</v>
      </c>
      <c r="V52" s="2">
        <f t="shared" ref="V52:V64" si="8">(D52+G52+J52+M52+P52+S52)*15</f>
        <v>90</v>
      </c>
      <c r="W52" s="2">
        <f t="shared" ref="W52:W64" si="9">F52+I52+L52+O52+R52+U52</f>
        <v>12</v>
      </c>
      <c r="X52" s="1"/>
    </row>
    <row r="53" spans="1:24" ht="15.75" thickBot="1" x14ac:dyDescent="0.3">
      <c r="A53" s="25"/>
      <c r="B53" s="4" t="s">
        <v>112</v>
      </c>
      <c r="C53" s="2" t="s">
        <v>28</v>
      </c>
      <c r="D53" s="2">
        <v>1</v>
      </c>
      <c r="E53" s="2" t="s">
        <v>28</v>
      </c>
      <c r="F53" s="2">
        <v>2</v>
      </c>
      <c r="G53" s="2">
        <v>1</v>
      </c>
      <c r="H53" s="2" t="s">
        <v>28</v>
      </c>
      <c r="I53" s="2">
        <v>2</v>
      </c>
      <c r="J53" s="2">
        <v>1</v>
      </c>
      <c r="K53" s="2" t="s">
        <v>28</v>
      </c>
      <c r="L53" s="2">
        <v>2</v>
      </c>
      <c r="M53" s="2">
        <v>1</v>
      </c>
      <c r="N53" s="2" t="s">
        <v>28</v>
      </c>
      <c r="O53" s="2">
        <v>2</v>
      </c>
      <c r="P53" s="2">
        <v>1</v>
      </c>
      <c r="Q53" s="2" t="s">
        <v>28</v>
      </c>
      <c r="R53" s="2">
        <v>2</v>
      </c>
      <c r="S53" s="2">
        <v>1</v>
      </c>
      <c r="T53" s="2" t="s">
        <v>28</v>
      </c>
      <c r="U53" s="2">
        <v>2</v>
      </c>
      <c r="V53" s="2">
        <f t="shared" si="8"/>
        <v>90</v>
      </c>
      <c r="W53" s="2">
        <f t="shared" si="9"/>
        <v>12</v>
      </c>
      <c r="X53" s="1"/>
    </row>
    <row r="54" spans="1:24" ht="15.75" thickBot="1" x14ac:dyDescent="0.3">
      <c r="A54" s="25"/>
      <c r="B54" s="4" t="s">
        <v>135</v>
      </c>
      <c r="C54" s="2" t="s">
        <v>22</v>
      </c>
      <c r="D54" s="2"/>
      <c r="E54" s="2"/>
      <c r="F54" s="2"/>
      <c r="G54" s="2"/>
      <c r="H54" s="2"/>
      <c r="I54" s="2"/>
      <c r="J54" s="2">
        <v>2</v>
      </c>
      <c r="K54" s="2" t="s">
        <v>31</v>
      </c>
      <c r="L54" s="2">
        <v>1</v>
      </c>
      <c r="M54" s="2">
        <v>2</v>
      </c>
      <c r="N54" s="2" t="s">
        <v>31</v>
      </c>
      <c r="O54" s="2">
        <v>1</v>
      </c>
      <c r="P54" s="2">
        <v>2</v>
      </c>
      <c r="Q54" s="2" t="s">
        <v>31</v>
      </c>
      <c r="R54" s="2">
        <v>1</v>
      </c>
      <c r="S54" s="2">
        <v>2</v>
      </c>
      <c r="T54" s="2" t="s">
        <v>31</v>
      </c>
      <c r="U54" s="2">
        <v>1</v>
      </c>
      <c r="V54" s="2">
        <f t="shared" si="8"/>
        <v>120</v>
      </c>
      <c r="W54" s="2">
        <f t="shared" si="9"/>
        <v>4</v>
      </c>
      <c r="X54" s="1"/>
    </row>
    <row r="55" spans="1:24" ht="15.75" thickBot="1" x14ac:dyDescent="0.3">
      <c r="A55" s="25"/>
      <c r="B55" s="5" t="s">
        <v>110</v>
      </c>
      <c r="C55" s="2" t="s">
        <v>22</v>
      </c>
      <c r="D55" s="2">
        <v>1</v>
      </c>
      <c r="E55" s="2" t="s">
        <v>31</v>
      </c>
      <c r="F55" s="2">
        <v>2</v>
      </c>
      <c r="G55" s="2">
        <v>1</v>
      </c>
      <c r="H55" s="2" t="s">
        <v>31</v>
      </c>
      <c r="I55" s="2">
        <v>2</v>
      </c>
      <c r="J55" s="2">
        <v>1</v>
      </c>
      <c r="K55" s="2" t="s">
        <v>31</v>
      </c>
      <c r="L55" s="2">
        <v>2</v>
      </c>
      <c r="M55" s="2">
        <v>1</v>
      </c>
      <c r="N55" s="2" t="s">
        <v>31</v>
      </c>
      <c r="O55" s="2">
        <v>2</v>
      </c>
      <c r="P55" s="2">
        <v>1</v>
      </c>
      <c r="Q55" s="2" t="s">
        <v>31</v>
      </c>
      <c r="R55" s="2">
        <v>2</v>
      </c>
      <c r="S55" s="2">
        <v>1</v>
      </c>
      <c r="T55" s="2" t="s">
        <v>31</v>
      </c>
      <c r="U55" s="2">
        <v>2</v>
      </c>
      <c r="V55" s="2">
        <f t="shared" si="8"/>
        <v>90</v>
      </c>
      <c r="W55" s="2">
        <f t="shared" si="9"/>
        <v>12</v>
      </c>
      <c r="X55" s="122"/>
    </row>
    <row r="56" spans="1:24" ht="15.75" thickBot="1" x14ac:dyDescent="0.3">
      <c r="A56" s="25"/>
      <c r="B56" s="4" t="s">
        <v>52</v>
      </c>
      <c r="C56" s="2" t="s">
        <v>15</v>
      </c>
      <c r="D56" s="2">
        <v>4</v>
      </c>
      <c r="E56" s="2" t="s">
        <v>28</v>
      </c>
      <c r="F56" s="2">
        <v>2</v>
      </c>
      <c r="G56" s="2">
        <v>4</v>
      </c>
      <c r="H56" s="2" t="s">
        <v>28</v>
      </c>
      <c r="I56" s="2">
        <v>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>
        <f t="shared" si="8"/>
        <v>120</v>
      </c>
      <c r="W56" s="2">
        <f t="shared" si="9"/>
        <v>4</v>
      </c>
      <c r="X56" s="122"/>
    </row>
    <row r="57" spans="1:24" ht="15.75" thickBot="1" x14ac:dyDescent="0.3">
      <c r="A57" s="25"/>
      <c r="B57" s="4" t="s">
        <v>60</v>
      </c>
      <c r="C57" s="2" t="s">
        <v>15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>
        <v>2</v>
      </c>
      <c r="Q57" s="2" t="s">
        <v>28</v>
      </c>
      <c r="R57" s="2">
        <v>1</v>
      </c>
      <c r="S57" s="2">
        <v>2</v>
      </c>
      <c r="T57" s="2" t="s">
        <v>28</v>
      </c>
      <c r="U57" s="2">
        <v>1</v>
      </c>
      <c r="V57" s="2">
        <f t="shared" si="8"/>
        <v>60</v>
      </c>
      <c r="W57" s="2">
        <f t="shared" si="9"/>
        <v>2</v>
      </c>
      <c r="X57" s="122"/>
    </row>
    <row r="58" spans="1:24" ht="24" thickBot="1" x14ac:dyDescent="0.3">
      <c r="A58" s="25"/>
      <c r="B58" s="4" t="s">
        <v>109</v>
      </c>
      <c r="C58" s="2" t="s">
        <v>15</v>
      </c>
      <c r="D58" s="2">
        <v>2</v>
      </c>
      <c r="E58" s="2" t="s">
        <v>16</v>
      </c>
      <c r="F58" s="2">
        <v>1</v>
      </c>
      <c r="G58" s="2">
        <v>2</v>
      </c>
      <c r="H58" s="2" t="s">
        <v>16</v>
      </c>
      <c r="I58" s="2">
        <v>1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f t="shared" si="8"/>
        <v>60</v>
      </c>
      <c r="W58" s="2">
        <f t="shared" si="9"/>
        <v>2</v>
      </c>
      <c r="X58" s="1"/>
    </row>
    <row r="59" spans="1:24" ht="15.75" thickBot="1" x14ac:dyDescent="0.3">
      <c r="A59" s="25"/>
      <c r="B59" s="4" t="s">
        <v>35</v>
      </c>
      <c r="C59" s="2" t="s">
        <v>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>
        <v>2</v>
      </c>
      <c r="Q59" s="2" t="s">
        <v>31</v>
      </c>
      <c r="R59" s="2">
        <v>1</v>
      </c>
      <c r="S59" s="2">
        <v>2</v>
      </c>
      <c r="T59" s="2" t="s">
        <v>31</v>
      </c>
      <c r="U59" s="2">
        <v>1</v>
      </c>
      <c r="V59" s="2">
        <f t="shared" si="8"/>
        <v>60</v>
      </c>
      <c r="W59" s="2">
        <f t="shared" si="9"/>
        <v>2</v>
      </c>
      <c r="X59" s="1"/>
    </row>
    <row r="60" spans="1:24" ht="24" thickBot="1" x14ac:dyDescent="0.3">
      <c r="A60" s="25"/>
      <c r="B60" s="4" t="s">
        <v>217</v>
      </c>
      <c r="C60" s="2" t="s">
        <v>15</v>
      </c>
      <c r="D60" s="2">
        <v>2</v>
      </c>
      <c r="E60" s="2" t="s">
        <v>16</v>
      </c>
      <c r="F60" s="2">
        <v>2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>
        <f t="shared" si="8"/>
        <v>30</v>
      </c>
      <c r="W60" s="2">
        <f t="shared" si="9"/>
        <v>2</v>
      </c>
    </row>
    <row r="61" spans="1:24" ht="24" thickBot="1" x14ac:dyDescent="0.3">
      <c r="A61" s="25"/>
      <c r="B61" s="4" t="s">
        <v>218</v>
      </c>
      <c r="C61" s="2" t="s">
        <v>15</v>
      </c>
      <c r="D61" s="2"/>
      <c r="E61" s="2"/>
      <c r="F61" s="2"/>
      <c r="G61" s="2">
        <v>2</v>
      </c>
      <c r="H61" s="2" t="s">
        <v>16</v>
      </c>
      <c r="I61" s="2">
        <v>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 t="shared" si="8"/>
        <v>30</v>
      </c>
      <c r="W61" s="2">
        <f t="shared" si="9"/>
        <v>2</v>
      </c>
    </row>
    <row r="62" spans="1:24" ht="24" thickBot="1" x14ac:dyDescent="0.3">
      <c r="A62" s="25"/>
      <c r="B62" s="4" t="s">
        <v>219</v>
      </c>
      <c r="C62" s="2" t="s">
        <v>22</v>
      </c>
      <c r="D62" s="2"/>
      <c r="E62" s="2"/>
      <c r="F62" s="2"/>
      <c r="G62" s="2"/>
      <c r="H62" s="2"/>
      <c r="I62" s="2"/>
      <c r="J62" s="2">
        <v>2</v>
      </c>
      <c r="K62" s="2" t="s">
        <v>28</v>
      </c>
      <c r="L62" s="2">
        <v>2</v>
      </c>
      <c r="M62" s="2"/>
      <c r="N62" s="2"/>
      <c r="O62" s="2"/>
      <c r="P62" s="2"/>
      <c r="Q62" s="2"/>
      <c r="R62" s="2"/>
      <c r="S62" s="2"/>
      <c r="T62" s="2"/>
      <c r="U62" s="2"/>
      <c r="V62" s="2">
        <f t="shared" si="8"/>
        <v>30</v>
      </c>
      <c r="W62" s="2">
        <f t="shared" si="9"/>
        <v>2</v>
      </c>
    </row>
    <row r="63" spans="1:24" ht="24" thickBot="1" x14ac:dyDescent="0.3">
      <c r="A63" s="25"/>
      <c r="B63" s="4" t="s">
        <v>220</v>
      </c>
      <c r="C63" s="2" t="s">
        <v>22</v>
      </c>
      <c r="D63" s="2"/>
      <c r="E63" s="2"/>
      <c r="F63" s="2"/>
      <c r="G63" s="2"/>
      <c r="H63" s="2"/>
      <c r="I63" s="2"/>
      <c r="J63" s="2"/>
      <c r="K63" s="2"/>
      <c r="L63" s="5"/>
      <c r="M63" s="2">
        <v>2</v>
      </c>
      <c r="N63" s="2" t="s">
        <v>28</v>
      </c>
      <c r="O63" s="2">
        <v>3</v>
      </c>
      <c r="P63" s="2"/>
      <c r="Q63" s="2"/>
      <c r="R63" s="2"/>
      <c r="S63" s="2"/>
      <c r="T63" s="2"/>
      <c r="U63" s="2"/>
      <c r="V63" s="2">
        <f t="shared" si="8"/>
        <v>30</v>
      </c>
      <c r="W63" s="2">
        <f t="shared" si="9"/>
        <v>3</v>
      </c>
    </row>
    <row r="64" spans="1:24" ht="15.75" thickBot="1" x14ac:dyDescent="0.3">
      <c r="A64" s="25"/>
      <c r="B64" s="4" t="s">
        <v>57</v>
      </c>
      <c r="C64" s="2" t="s">
        <v>22</v>
      </c>
      <c r="D64" s="2">
        <v>1</v>
      </c>
      <c r="E64" s="2" t="s">
        <v>16</v>
      </c>
      <c r="F64" s="2">
        <v>1</v>
      </c>
      <c r="G64" s="2">
        <v>1</v>
      </c>
      <c r="H64" s="2" t="s">
        <v>16</v>
      </c>
      <c r="I64" s="2">
        <v>1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>
        <f t="shared" si="8"/>
        <v>30</v>
      </c>
      <c r="W64" s="2">
        <f t="shared" si="9"/>
        <v>2</v>
      </c>
      <c r="X64" s="1"/>
    </row>
    <row r="65" spans="1:24" ht="15.75" thickBot="1" x14ac:dyDescent="0.3">
      <c r="A65" s="7"/>
      <c r="B65" s="8" t="s">
        <v>26</v>
      </c>
      <c r="C65" s="10"/>
      <c r="D65" s="10">
        <f>SUM(D52:D64)</f>
        <v>12</v>
      </c>
      <c r="E65" s="10"/>
      <c r="F65" s="10">
        <f>SUM(F52:F64)</f>
        <v>12</v>
      </c>
      <c r="G65" s="10">
        <f>SUM(G52:G64)</f>
        <v>12</v>
      </c>
      <c r="H65" s="10"/>
      <c r="I65" s="10">
        <f>SUM(I52:I64)</f>
        <v>12</v>
      </c>
      <c r="J65" s="10">
        <f>SUM(J52:J64)</f>
        <v>7</v>
      </c>
      <c r="K65" s="10"/>
      <c r="L65" s="10">
        <f>SUM(L52:L64)</f>
        <v>9</v>
      </c>
      <c r="M65" s="10">
        <f>SUM(M52:M64)</f>
        <v>7</v>
      </c>
      <c r="N65" s="10"/>
      <c r="O65" s="10">
        <f>SUM(O52:O64)</f>
        <v>10</v>
      </c>
      <c r="P65" s="10">
        <f>SUM(P52:P64)</f>
        <v>9</v>
      </c>
      <c r="Q65" s="10"/>
      <c r="R65" s="10">
        <f>SUM(R52:R64)</f>
        <v>9</v>
      </c>
      <c r="S65" s="10">
        <f>SUM(S52:S64)</f>
        <v>9</v>
      </c>
      <c r="T65" s="10"/>
      <c r="U65" s="10">
        <f>SUM(U52:U64)</f>
        <v>9</v>
      </c>
      <c r="V65" s="10">
        <f>SUM(V52:V64)</f>
        <v>840</v>
      </c>
      <c r="W65" s="10">
        <f>SUM(W52:W64)</f>
        <v>61</v>
      </c>
      <c r="X65" s="11"/>
    </row>
    <row r="66" spans="1:24" x14ac:dyDescent="0.25">
      <c r="A66" s="1"/>
    </row>
    <row r="67" spans="1:24" x14ac:dyDescent="0.25">
      <c r="A67" s="30" t="s">
        <v>129</v>
      </c>
    </row>
    <row r="68" spans="1:24" x14ac:dyDescent="0.25">
      <c r="A68" s="1"/>
      <c r="B68" s="28" t="s">
        <v>214</v>
      </c>
    </row>
    <row r="69" spans="1:24" x14ac:dyDescent="0.25">
      <c r="A69" s="1"/>
      <c r="B69" s="30" t="s">
        <v>95</v>
      </c>
    </row>
    <row r="70" spans="1:24" x14ac:dyDescent="0.25">
      <c r="A70" s="1"/>
      <c r="B70" s="29" t="s">
        <v>229</v>
      </c>
      <c r="H70" s="1"/>
    </row>
    <row r="71" spans="1:24" x14ac:dyDescent="0.25">
      <c r="A71" s="1"/>
      <c r="H71" s="1"/>
    </row>
    <row r="72" spans="1:24" x14ac:dyDescent="0.25">
      <c r="A72" s="1"/>
      <c r="H72" s="1"/>
    </row>
    <row r="73" spans="1:24" x14ac:dyDescent="0.25">
      <c r="A73" s="1"/>
      <c r="G73" s="1"/>
    </row>
    <row r="74" spans="1:24" x14ac:dyDescent="0.25">
      <c r="A74" s="1"/>
      <c r="G74" s="1"/>
    </row>
    <row r="75" spans="1:24" x14ac:dyDescent="0.25">
      <c r="A75" s="1"/>
    </row>
    <row r="76" spans="1:24" x14ac:dyDescent="0.25">
      <c r="A76" s="1"/>
    </row>
    <row r="77" spans="1:24" x14ac:dyDescent="0.25">
      <c r="A77" s="1"/>
    </row>
    <row r="78" spans="1:24" x14ac:dyDescent="0.25">
      <c r="A78" s="1"/>
    </row>
  </sheetData>
  <sheetProtection algorithmName="SHA-512" hashValue="NzO8xPMgr8G+iCWVwv/ygmu1alEhiUmj+ue/Yqenjj1xqf3fK8ws2NxEzAGGY+bJ+TvBMP/xUzdrTizENg30eA==" saltValue="BnVX90vc2O2QNOCW3gQQIQ==" spinCount="100000" sheet="1" objects="1" scenarios="1"/>
  <mergeCells count="59">
    <mergeCell ref="A1:W1"/>
    <mergeCell ref="A2:W2"/>
    <mergeCell ref="A3:A6"/>
    <mergeCell ref="B3:B6"/>
    <mergeCell ref="C3:C6"/>
    <mergeCell ref="D3:U3"/>
    <mergeCell ref="V3:V6"/>
    <mergeCell ref="W3:W6"/>
    <mergeCell ref="D4:U4"/>
    <mergeCell ref="D5:F5"/>
    <mergeCell ref="G5:I5"/>
    <mergeCell ref="J5:L5"/>
    <mergeCell ref="M5:O5"/>
    <mergeCell ref="P5:R5"/>
    <mergeCell ref="S5:U5"/>
    <mergeCell ref="A17:W17"/>
    <mergeCell ref="M20:O20"/>
    <mergeCell ref="P20:R20"/>
    <mergeCell ref="S20:U20"/>
    <mergeCell ref="A18:A21"/>
    <mergeCell ref="B18:B21"/>
    <mergeCell ref="C18:C21"/>
    <mergeCell ref="D18:U18"/>
    <mergeCell ref="W18:W21"/>
    <mergeCell ref="D19:U19"/>
    <mergeCell ref="D20:F20"/>
    <mergeCell ref="G20:I20"/>
    <mergeCell ref="J20:L20"/>
    <mergeCell ref="V18:V21"/>
    <mergeCell ref="A33:W33"/>
    <mergeCell ref="A34:A37"/>
    <mergeCell ref="B34:B37"/>
    <mergeCell ref="C34:C37"/>
    <mergeCell ref="D34:U34"/>
    <mergeCell ref="D35:U35"/>
    <mergeCell ref="D36:F36"/>
    <mergeCell ref="G36:I36"/>
    <mergeCell ref="J36:L36"/>
    <mergeCell ref="V34:V37"/>
    <mergeCell ref="W34:W37"/>
    <mergeCell ref="M36:O36"/>
    <mergeCell ref="P36:R36"/>
    <mergeCell ref="S36:U36"/>
    <mergeCell ref="X55:X57"/>
    <mergeCell ref="D43:U43"/>
    <mergeCell ref="A47:W47"/>
    <mergeCell ref="A48:A51"/>
    <mergeCell ref="B48:B51"/>
    <mergeCell ref="C48:C51"/>
    <mergeCell ref="D48:U48"/>
    <mergeCell ref="V48:V51"/>
    <mergeCell ref="W48:W51"/>
    <mergeCell ref="D49:U49"/>
    <mergeCell ref="D50:F50"/>
    <mergeCell ref="G50:I50"/>
    <mergeCell ref="J50:L50"/>
    <mergeCell ref="M50:O50"/>
    <mergeCell ref="P50:R50"/>
    <mergeCell ref="S50:U50"/>
  </mergeCells>
  <pageMargins left="0.23" right="0.26" top="0.54" bottom="0.35433070866141736" header="0.31496062992125984" footer="0.31496062992125984"/>
  <pageSetup paperSize="9" scale="70" orientation="landscape" r:id="rId1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75"/>
  <sheetViews>
    <sheetView showGridLines="0" view="pageBreakPreview" zoomScale="85" zoomScaleNormal="100" zoomScaleSheetLayoutView="85" workbookViewId="0">
      <selection activeCell="J64" sqref="J64:L67"/>
    </sheetView>
  </sheetViews>
  <sheetFormatPr defaultRowHeight="15" x14ac:dyDescent="0.25"/>
  <cols>
    <col min="2" max="2" width="20.7109375" customWidth="1"/>
  </cols>
  <sheetData>
    <row r="1" spans="1:24" ht="15.75" thickBot="1" x14ac:dyDescent="0.3">
      <c r="A1" s="123" t="s">
        <v>252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37"/>
    </row>
    <row r="2" spans="1:24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  <c r="X2" s="1"/>
    </row>
    <row r="3" spans="1:24" ht="15.75" thickBot="1" x14ac:dyDescent="0.3">
      <c r="A3" s="107" t="s">
        <v>1</v>
      </c>
      <c r="B3" s="107" t="s">
        <v>2</v>
      </c>
      <c r="C3" s="110" t="s">
        <v>3</v>
      </c>
      <c r="D3" s="114" t="s">
        <v>210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110" t="s">
        <v>10</v>
      </c>
      <c r="W3" s="110" t="s">
        <v>11</v>
      </c>
    </row>
    <row r="4" spans="1:24" ht="15.75" thickBot="1" x14ac:dyDescent="0.3">
      <c r="A4" s="108"/>
      <c r="B4" s="108"/>
      <c r="C4" s="111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1"/>
      <c r="W4" s="111"/>
    </row>
    <row r="5" spans="1:24" ht="15.75" thickBot="1" x14ac:dyDescent="0.3">
      <c r="A5" s="108"/>
      <c r="B5" s="108"/>
      <c r="C5" s="111"/>
      <c r="D5" s="105" t="s">
        <v>4</v>
      </c>
      <c r="E5" s="105"/>
      <c r="F5" s="106"/>
      <c r="G5" s="104" t="s">
        <v>5</v>
      </c>
      <c r="H5" s="105"/>
      <c r="I5" s="106"/>
      <c r="J5" s="104" t="s">
        <v>6</v>
      </c>
      <c r="K5" s="105"/>
      <c r="L5" s="106"/>
      <c r="M5" s="104" t="s">
        <v>7</v>
      </c>
      <c r="N5" s="105"/>
      <c r="O5" s="106"/>
      <c r="P5" s="104" t="s">
        <v>8</v>
      </c>
      <c r="Q5" s="105"/>
      <c r="R5" s="106"/>
      <c r="S5" s="104" t="s">
        <v>9</v>
      </c>
      <c r="T5" s="105"/>
      <c r="U5" s="105"/>
      <c r="V5" s="111"/>
      <c r="W5" s="111"/>
    </row>
    <row r="6" spans="1:24" ht="15.75" thickBot="1" x14ac:dyDescent="0.3">
      <c r="A6" s="109"/>
      <c r="B6" s="109"/>
      <c r="C6" s="112"/>
      <c r="D6" s="2" t="s">
        <v>12</v>
      </c>
      <c r="E6" s="2" t="s">
        <v>13</v>
      </c>
      <c r="F6" s="2" t="s">
        <v>14</v>
      </c>
      <c r="G6" s="2" t="s">
        <v>12</v>
      </c>
      <c r="H6" s="2" t="s">
        <v>13</v>
      </c>
      <c r="I6" s="2" t="s">
        <v>14</v>
      </c>
      <c r="J6" s="2" t="s">
        <v>12</v>
      </c>
      <c r="K6" s="2" t="s">
        <v>13</v>
      </c>
      <c r="L6" s="2" t="s">
        <v>14</v>
      </c>
      <c r="M6" s="2" t="s">
        <v>12</v>
      </c>
      <c r="N6" s="2" t="s">
        <v>13</v>
      </c>
      <c r="O6" s="2" t="s">
        <v>14</v>
      </c>
      <c r="P6" s="2" t="s">
        <v>12</v>
      </c>
      <c r="Q6" s="2" t="s">
        <v>13</v>
      </c>
      <c r="R6" s="2" t="s">
        <v>14</v>
      </c>
      <c r="S6" s="2" t="s">
        <v>12</v>
      </c>
      <c r="T6" s="2" t="s">
        <v>13</v>
      </c>
      <c r="U6" s="27" t="s">
        <v>14</v>
      </c>
      <c r="V6" s="112"/>
      <c r="W6" s="112"/>
    </row>
    <row r="7" spans="1:24" ht="24" thickBot="1" x14ac:dyDescent="0.3">
      <c r="A7" s="35"/>
      <c r="B7" s="4" t="s">
        <v>221</v>
      </c>
      <c r="C7" s="2" t="s">
        <v>15</v>
      </c>
      <c r="D7" s="2">
        <v>3</v>
      </c>
      <c r="E7" s="2" t="s">
        <v>16</v>
      </c>
      <c r="F7" s="2">
        <v>3</v>
      </c>
      <c r="G7" s="2">
        <v>3</v>
      </c>
      <c r="H7" s="2" t="s">
        <v>16</v>
      </c>
      <c r="I7" s="2">
        <v>3</v>
      </c>
      <c r="J7" s="2">
        <v>3</v>
      </c>
      <c r="K7" s="2" t="s">
        <v>16</v>
      </c>
      <c r="L7" s="2">
        <v>3</v>
      </c>
      <c r="M7" s="2">
        <v>3</v>
      </c>
      <c r="N7" s="2" t="s">
        <v>16</v>
      </c>
      <c r="O7" s="2">
        <v>3</v>
      </c>
      <c r="P7" s="2">
        <v>3</v>
      </c>
      <c r="Q7" s="2" t="s">
        <v>16</v>
      </c>
      <c r="R7" s="2">
        <v>3</v>
      </c>
      <c r="S7" s="2">
        <v>3</v>
      </c>
      <c r="T7" s="2" t="s">
        <v>16</v>
      </c>
      <c r="U7" s="2">
        <v>3</v>
      </c>
      <c r="V7" s="2">
        <f>(D7+G7+J7+M7+P7+S7)*15</f>
        <v>270</v>
      </c>
      <c r="W7" s="2">
        <f>F7+I7+L7+O7+R7+U7</f>
        <v>18</v>
      </c>
    </row>
    <row r="8" spans="1:24" ht="24" thickBot="1" x14ac:dyDescent="0.3">
      <c r="A8" s="35"/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>
        <f t="shared" ref="V8:V15" si="0">(D8+G8+J8+M8+P8+S8)*15</f>
        <v>0</v>
      </c>
      <c r="W8" s="2">
        <f>F8+I8+L8+O8+R8+U8</f>
        <v>0</v>
      </c>
    </row>
    <row r="9" spans="1:24" ht="15.75" thickBot="1" x14ac:dyDescent="0.3">
      <c r="A9" s="47"/>
      <c r="B9" s="39" t="s">
        <v>124</v>
      </c>
      <c r="C9" s="2" t="s">
        <v>15</v>
      </c>
      <c r="D9" s="2"/>
      <c r="E9" s="2"/>
      <c r="F9" s="2"/>
      <c r="G9" s="2"/>
      <c r="H9" s="2"/>
      <c r="I9" s="2"/>
      <c r="J9" s="41">
        <v>1</v>
      </c>
      <c r="K9" s="41" t="s">
        <v>16</v>
      </c>
      <c r="L9" s="41">
        <v>1</v>
      </c>
      <c r="M9" s="41">
        <v>1</v>
      </c>
      <c r="N9" s="2" t="s">
        <v>16</v>
      </c>
      <c r="O9" s="2">
        <v>1</v>
      </c>
      <c r="P9" s="2"/>
      <c r="Q9" s="2"/>
      <c r="R9" s="2"/>
      <c r="S9" s="2"/>
      <c r="T9" s="2"/>
      <c r="U9" s="2"/>
      <c r="V9" s="2">
        <f t="shared" si="0"/>
        <v>30</v>
      </c>
      <c r="W9" s="2">
        <f>F9+I9+L9+O9+R9+U9</f>
        <v>2</v>
      </c>
    </row>
    <row r="10" spans="1:24" ht="15.75" thickBot="1" x14ac:dyDescent="0.3">
      <c r="A10" s="35"/>
      <c r="B10" s="4" t="s">
        <v>19</v>
      </c>
      <c r="C10" s="2" t="s">
        <v>15</v>
      </c>
      <c r="D10" s="2"/>
      <c r="E10" s="2"/>
      <c r="F10" s="2"/>
      <c r="G10" s="2">
        <v>2</v>
      </c>
      <c r="H10" s="2" t="s">
        <v>16</v>
      </c>
      <c r="I10" s="2"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 t="shared" si="0"/>
        <v>30</v>
      </c>
      <c r="W10" s="2">
        <f t="shared" ref="W10:W14" si="1">F10+I10+L10+O10+R10+U10</f>
        <v>2</v>
      </c>
    </row>
    <row r="11" spans="1:24" ht="15.75" thickBot="1" x14ac:dyDescent="0.3">
      <c r="A11" s="35"/>
      <c r="B11" s="4" t="s">
        <v>20</v>
      </c>
      <c r="C11" s="2" t="s">
        <v>15</v>
      </c>
      <c r="D11" s="2">
        <v>2</v>
      </c>
      <c r="E11" s="2" t="s">
        <v>16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30</v>
      </c>
      <c r="W11" s="2">
        <f t="shared" si="1"/>
        <v>2</v>
      </c>
    </row>
    <row r="12" spans="1:24" ht="15.75" thickBot="1" x14ac:dyDescent="0.3">
      <c r="A12" s="35"/>
      <c r="B12" s="4" t="s">
        <v>47</v>
      </c>
      <c r="C12" s="2" t="s">
        <v>15</v>
      </c>
      <c r="D12" s="2">
        <v>1</v>
      </c>
      <c r="E12" s="2" t="s">
        <v>16</v>
      </c>
      <c r="F12" s="2">
        <v>1</v>
      </c>
      <c r="G12" s="2">
        <v>1</v>
      </c>
      <c r="H12" s="2" t="s">
        <v>16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f t="shared" si="0"/>
        <v>30</v>
      </c>
      <c r="W12" s="2">
        <f t="shared" si="1"/>
        <v>2</v>
      </c>
    </row>
    <row r="13" spans="1:24" ht="15.75" thickBot="1" x14ac:dyDescent="0.3">
      <c r="A13" s="35"/>
      <c r="B13" s="4" t="s">
        <v>21</v>
      </c>
      <c r="C13" s="2" t="s">
        <v>22</v>
      </c>
      <c r="D13" s="2">
        <v>1</v>
      </c>
      <c r="E13" s="2" t="s">
        <v>23</v>
      </c>
      <c r="F13" s="2"/>
      <c r="G13" s="2">
        <v>1</v>
      </c>
      <c r="H13" s="2" t="s">
        <v>23</v>
      </c>
      <c r="I13" s="2"/>
      <c r="J13" s="2">
        <v>1</v>
      </c>
      <c r="K13" s="2" t="s">
        <v>23</v>
      </c>
      <c r="L13" s="2"/>
      <c r="M13" s="2">
        <v>1</v>
      </c>
      <c r="N13" s="2" t="s">
        <v>23</v>
      </c>
      <c r="O13" s="2"/>
      <c r="P13" s="2">
        <v>1</v>
      </c>
      <c r="Q13" s="2" t="s">
        <v>23</v>
      </c>
      <c r="R13" s="2"/>
      <c r="S13" s="2"/>
      <c r="T13" s="2"/>
      <c r="U13" s="2"/>
      <c r="V13" s="2">
        <f t="shared" si="0"/>
        <v>75</v>
      </c>
      <c r="W13" s="2">
        <f t="shared" si="1"/>
        <v>0</v>
      </c>
    </row>
    <row r="14" spans="1:24" ht="24" thickBot="1" x14ac:dyDescent="0.3">
      <c r="A14" s="35"/>
      <c r="B14" s="4" t="s">
        <v>24</v>
      </c>
      <c r="C14" s="41" t="s">
        <v>22</v>
      </c>
      <c r="D14" s="41"/>
      <c r="E14" s="41" t="s">
        <v>31</v>
      </c>
      <c r="F14" s="41">
        <v>1</v>
      </c>
      <c r="G14" s="41"/>
      <c r="H14" s="41" t="s">
        <v>31</v>
      </c>
      <c r="I14" s="41">
        <v>1</v>
      </c>
      <c r="J14" s="41"/>
      <c r="K14" s="41" t="s">
        <v>31</v>
      </c>
      <c r="L14" s="41">
        <v>1</v>
      </c>
      <c r="M14" s="41"/>
      <c r="N14" s="41" t="s">
        <v>31</v>
      </c>
      <c r="O14" s="41">
        <v>1</v>
      </c>
      <c r="P14" s="41"/>
      <c r="Q14" s="41" t="s">
        <v>31</v>
      </c>
      <c r="R14" s="41">
        <v>1</v>
      </c>
      <c r="S14" s="41"/>
      <c r="T14" s="41" t="s">
        <v>31</v>
      </c>
      <c r="U14" s="41">
        <v>1</v>
      </c>
      <c r="V14" s="41">
        <f t="shared" si="0"/>
        <v>0</v>
      </c>
      <c r="W14" s="41">
        <f t="shared" si="1"/>
        <v>6</v>
      </c>
    </row>
    <row r="15" spans="1:24" ht="24" thickBot="1" x14ac:dyDescent="0.3">
      <c r="A15" s="35"/>
      <c r="B15" s="6" t="s">
        <v>25</v>
      </c>
      <c r="C15" s="2" t="s">
        <v>15</v>
      </c>
      <c r="D15" s="2"/>
      <c r="E15" s="2"/>
      <c r="F15" s="2"/>
      <c r="G15" s="2"/>
      <c r="H15" s="2"/>
      <c r="I15" s="2"/>
      <c r="J15" s="2">
        <v>2</v>
      </c>
      <c r="K15" s="2" t="s">
        <v>16</v>
      </c>
      <c r="L15" s="2">
        <v>2</v>
      </c>
      <c r="M15" s="2">
        <v>2</v>
      </c>
      <c r="N15" s="2" t="s">
        <v>16</v>
      </c>
      <c r="O15" s="2">
        <v>2</v>
      </c>
      <c r="P15" s="2"/>
      <c r="Q15" s="2"/>
      <c r="R15" s="2"/>
      <c r="S15" s="2"/>
      <c r="T15" s="2"/>
      <c r="U15" s="2"/>
      <c r="V15" s="2">
        <f t="shared" si="0"/>
        <v>60</v>
      </c>
      <c r="W15" s="2">
        <f>F15+I15+L15+O15+R15+U15</f>
        <v>4</v>
      </c>
    </row>
    <row r="16" spans="1:24" ht="15.75" thickBot="1" x14ac:dyDescent="0.3">
      <c r="A16" s="7"/>
      <c r="B16" s="8" t="s">
        <v>26</v>
      </c>
      <c r="C16" s="9"/>
      <c r="D16" s="10">
        <f t="shared" ref="D16:S16" si="2">SUM(D7:D15)</f>
        <v>7</v>
      </c>
      <c r="E16" s="10"/>
      <c r="F16" s="10">
        <f t="shared" si="2"/>
        <v>7</v>
      </c>
      <c r="G16" s="10">
        <f t="shared" si="2"/>
        <v>7</v>
      </c>
      <c r="H16" s="10"/>
      <c r="I16" s="10">
        <f t="shared" si="2"/>
        <v>7</v>
      </c>
      <c r="J16" s="10">
        <f t="shared" si="2"/>
        <v>7</v>
      </c>
      <c r="K16" s="10"/>
      <c r="L16" s="10">
        <f t="shared" si="2"/>
        <v>7</v>
      </c>
      <c r="M16" s="10">
        <f t="shared" si="2"/>
        <v>7</v>
      </c>
      <c r="N16" s="10"/>
      <c r="O16" s="10">
        <f t="shared" si="2"/>
        <v>7</v>
      </c>
      <c r="P16" s="10">
        <f t="shared" si="2"/>
        <v>4</v>
      </c>
      <c r="Q16" s="10"/>
      <c r="R16" s="10">
        <f t="shared" si="2"/>
        <v>4</v>
      </c>
      <c r="S16" s="10">
        <f t="shared" si="2"/>
        <v>3</v>
      </c>
      <c r="T16" s="10"/>
      <c r="U16" s="10">
        <f>SUM(U7:U15)</f>
        <v>4</v>
      </c>
      <c r="V16" s="10">
        <f>SUM(V7:V15)</f>
        <v>525</v>
      </c>
      <c r="W16" s="10">
        <f>SUM(W7:W15)</f>
        <v>36</v>
      </c>
      <c r="X16" s="1"/>
    </row>
    <row r="17" spans="1:24" ht="15.75" customHeight="1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4" ht="15.75" thickBot="1" x14ac:dyDescent="0.3">
      <c r="A18" s="107" t="s">
        <v>1</v>
      </c>
      <c r="B18" s="107" t="s">
        <v>2</v>
      </c>
      <c r="C18" s="110" t="s">
        <v>3</v>
      </c>
      <c r="D18" s="114" t="s">
        <v>210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V18" s="110" t="s">
        <v>10</v>
      </c>
      <c r="W18" s="110" t="s">
        <v>11</v>
      </c>
    </row>
    <row r="19" spans="1:24" ht="15.75" thickBot="1" x14ac:dyDescent="0.3">
      <c r="A19" s="108"/>
      <c r="B19" s="108"/>
      <c r="C19" s="111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11"/>
      <c r="W19" s="111"/>
    </row>
    <row r="20" spans="1:24" ht="15.75" thickBot="1" x14ac:dyDescent="0.3">
      <c r="A20" s="108"/>
      <c r="B20" s="108"/>
      <c r="C20" s="111"/>
      <c r="D20" s="104" t="s">
        <v>4</v>
      </c>
      <c r="E20" s="105"/>
      <c r="F20" s="106"/>
      <c r="G20" s="104" t="s">
        <v>5</v>
      </c>
      <c r="H20" s="105"/>
      <c r="I20" s="106"/>
      <c r="J20" s="104" t="s">
        <v>6</v>
      </c>
      <c r="K20" s="105"/>
      <c r="L20" s="106"/>
      <c r="M20" s="104" t="s">
        <v>7</v>
      </c>
      <c r="N20" s="105"/>
      <c r="O20" s="106"/>
      <c r="P20" s="104" t="s">
        <v>8</v>
      </c>
      <c r="Q20" s="105"/>
      <c r="R20" s="106"/>
      <c r="S20" s="104" t="s">
        <v>9</v>
      </c>
      <c r="T20" s="105"/>
      <c r="U20" s="106"/>
      <c r="V20" s="111"/>
      <c r="W20" s="111"/>
    </row>
    <row r="21" spans="1:24" ht="15.75" thickBot="1" x14ac:dyDescent="0.3">
      <c r="A21" s="109"/>
      <c r="B21" s="109"/>
      <c r="C21" s="112"/>
      <c r="D21" s="2" t="s">
        <v>12</v>
      </c>
      <c r="E21" s="2" t="s">
        <v>13</v>
      </c>
      <c r="F21" s="2" t="s">
        <v>14</v>
      </c>
      <c r="G21" s="2" t="s">
        <v>12</v>
      </c>
      <c r="H21" s="2" t="s">
        <v>13</v>
      </c>
      <c r="I21" s="2" t="s">
        <v>14</v>
      </c>
      <c r="J21" s="2" t="s">
        <v>12</v>
      </c>
      <c r="K21" s="2" t="s">
        <v>13</v>
      </c>
      <c r="L21" s="2" t="s">
        <v>14</v>
      </c>
      <c r="M21" s="2" t="s">
        <v>12</v>
      </c>
      <c r="N21" s="2" t="s">
        <v>13</v>
      </c>
      <c r="O21" s="2" t="s">
        <v>14</v>
      </c>
      <c r="P21" s="2" t="s">
        <v>12</v>
      </c>
      <c r="Q21" s="2" t="s">
        <v>13</v>
      </c>
      <c r="R21" s="2" t="s">
        <v>14</v>
      </c>
      <c r="S21" s="2" t="s">
        <v>12</v>
      </c>
      <c r="T21" s="2" t="s">
        <v>13</v>
      </c>
      <c r="U21" s="27" t="s">
        <v>14</v>
      </c>
      <c r="V21" s="112"/>
      <c r="W21" s="112"/>
    </row>
    <row r="22" spans="1:24" ht="15.75" thickBot="1" x14ac:dyDescent="0.3">
      <c r="A22" s="35"/>
      <c r="B22" s="4" t="s">
        <v>222</v>
      </c>
      <c r="C22" s="2" t="s">
        <v>15</v>
      </c>
      <c r="D22" s="2">
        <v>2</v>
      </c>
      <c r="E22" s="2" t="s">
        <v>28</v>
      </c>
      <c r="F22" s="2">
        <v>2</v>
      </c>
      <c r="G22" s="2">
        <v>2</v>
      </c>
      <c r="H22" s="2" t="s">
        <v>28</v>
      </c>
      <c r="I22" s="2">
        <v>2</v>
      </c>
      <c r="J22" s="2">
        <v>1</v>
      </c>
      <c r="K22" s="2" t="s">
        <v>28</v>
      </c>
      <c r="L22" s="2">
        <v>1</v>
      </c>
      <c r="M22" s="2">
        <v>1</v>
      </c>
      <c r="N22" s="2" t="s">
        <v>28</v>
      </c>
      <c r="O22" s="2">
        <v>1</v>
      </c>
      <c r="P22" s="2">
        <v>1</v>
      </c>
      <c r="Q22" s="2" t="s">
        <v>28</v>
      </c>
      <c r="R22" s="2">
        <v>1</v>
      </c>
      <c r="S22" s="2"/>
      <c r="T22" s="2"/>
      <c r="U22" s="2"/>
      <c r="V22" s="2">
        <f t="shared" ref="V22:V31" si="3">(D22+G22+J22+M22+P22+S22)*15</f>
        <v>105</v>
      </c>
      <c r="W22" s="2">
        <f>F22+I22+L22+O22+R22+U22</f>
        <v>7</v>
      </c>
    </row>
    <row r="23" spans="1:24" ht="15.75" thickBot="1" x14ac:dyDescent="0.3">
      <c r="A23" s="35"/>
      <c r="B23" s="4" t="s">
        <v>224</v>
      </c>
      <c r="C23" s="2" t="s">
        <v>15</v>
      </c>
      <c r="D23" s="2">
        <v>2</v>
      </c>
      <c r="E23" s="2" t="s">
        <v>28</v>
      </c>
      <c r="F23" s="2">
        <v>2</v>
      </c>
      <c r="G23" s="2">
        <v>2</v>
      </c>
      <c r="H23" s="2" t="s">
        <v>28</v>
      </c>
      <c r="I23" s="2">
        <v>2</v>
      </c>
      <c r="J23" s="2">
        <v>1</v>
      </c>
      <c r="K23" s="2" t="s">
        <v>28</v>
      </c>
      <c r="L23" s="2">
        <v>1</v>
      </c>
      <c r="M23" s="2">
        <v>1</v>
      </c>
      <c r="N23" s="2" t="s">
        <v>28</v>
      </c>
      <c r="O23" s="2">
        <v>1</v>
      </c>
      <c r="P23" s="2">
        <v>1</v>
      </c>
      <c r="Q23" s="2" t="s">
        <v>28</v>
      </c>
      <c r="R23" s="2">
        <v>1</v>
      </c>
      <c r="S23" s="2"/>
      <c r="T23" s="2"/>
      <c r="U23" s="2"/>
      <c r="V23" s="2">
        <f t="shared" si="3"/>
        <v>105</v>
      </c>
      <c r="W23" s="2">
        <f t="shared" ref="W23:W31" si="4">F23+I23+L23+O23+R23+U23</f>
        <v>7</v>
      </c>
    </row>
    <row r="24" spans="1:24" ht="15.75" thickBot="1" x14ac:dyDescent="0.3">
      <c r="A24" s="35"/>
      <c r="B24" s="4" t="s">
        <v>223</v>
      </c>
      <c r="C24" s="2" t="s">
        <v>15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v>1</v>
      </c>
      <c r="Q24" s="2" t="s">
        <v>28</v>
      </c>
      <c r="R24" s="2">
        <v>1</v>
      </c>
      <c r="S24" s="2">
        <v>2</v>
      </c>
      <c r="T24" s="2" t="s">
        <v>28</v>
      </c>
      <c r="U24" s="2">
        <v>2</v>
      </c>
      <c r="V24" s="2">
        <f t="shared" si="3"/>
        <v>45</v>
      </c>
      <c r="W24" s="2">
        <f t="shared" si="4"/>
        <v>3</v>
      </c>
    </row>
    <row r="25" spans="1:24" ht="24" thickBot="1" x14ac:dyDescent="0.3">
      <c r="A25" s="35"/>
      <c r="B25" s="4" t="s">
        <v>122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f t="shared" si="3"/>
        <v>0</v>
      </c>
      <c r="W25" s="2">
        <f t="shared" si="4"/>
        <v>0</v>
      </c>
    </row>
    <row r="26" spans="1:24" ht="15.75" thickBot="1" x14ac:dyDescent="0.3">
      <c r="A26" s="13"/>
      <c r="B26" s="20" t="s">
        <v>225</v>
      </c>
      <c r="C26" s="10" t="s">
        <v>22</v>
      </c>
      <c r="D26" s="10">
        <v>1</v>
      </c>
      <c r="E26" s="10" t="s">
        <v>28</v>
      </c>
      <c r="F26" s="10">
        <v>3</v>
      </c>
      <c r="G26" s="10">
        <v>1</v>
      </c>
      <c r="H26" s="10" t="s">
        <v>28</v>
      </c>
      <c r="I26" s="10">
        <v>3</v>
      </c>
      <c r="J26" s="10">
        <v>1</v>
      </c>
      <c r="K26" s="10" t="s">
        <v>28</v>
      </c>
      <c r="L26" s="10">
        <v>3</v>
      </c>
      <c r="M26" s="10">
        <v>1</v>
      </c>
      <c r="N26" s="10" t="s">
        <v>28</v>
      </c>
      <c r="O26" s="10">
        <v>3</v>
      </c>
      <c r="P26" s="10">
        <v>1</v>
      </c>
      <c r="Q26" s="10" t="s">
        <v>28</v>
      </c>
      <c r="R26" s="10">
        <v>3</v>
      </c>
      <c r="S26" s="10">
        <v>1</v>
      </c>
      <c r="T26" s="10" t="s">
        <v>28</v>
      </c>
      <c r="U26" s="10">
        <v>3</v>
      </c>
      <c r="V26" s="2">
        <f t="shared" si="3"/>
        <v>90</v>
      </c>
      <c r="W26" s="2">
        <f t="shared" si="4"/>
        <v>18</v>
      </c>
      <c r="X26" s="11"/>
    </row>
    <row r="27" spans="1:24" ht="15.75" thickBot="1" x14ac:dyDescent="0.3">
      <c r="A27" s="13"/>
      <c r="B27" s="8" t="s">
        <v>240</v>
      </c>
      <c r="C27" s="10" t="s">
        <v>22</v>
      </c>
      <c r="D27" s="10">
        <v>4</v>
      </c>
      <c r="E27" s="10" t="s">
        <v>31</v>
      </c>
      <c r="F27" s="10">
        <v>2</v>
      </c>
      <c r="G27" s="10">
        <v>4</v>
      </c>
      <c r="H27" s="10" t="s">
        <v>31</v>
      </c>
      <c r="I27" s="10">
        <v>2</v>
      </c>
      <c r="J27" s="10">
        <v>4</v>
      </c>
      <c r="K27" s="10" t="s">
        <v>31</v>
      </c>
      <c r="L27" s="10">
        <v>2</v>
      </c>
      <c r="M27" s="10">
        <v>4</v>
      </c>
      <c r="N27" s="10" t="s">
        <v>31</v>
      </c>
      <c r="O27" s="10">
        <v>2</v>
      </c>
      <c r="P27" s="10">
        <v>4</v>
      </c>
      <c r="Q27" s="10" t="s">
        <v>31</v>
      </c>
      <c r="R27" s="10">
        <v>2</v>
      </c>
      <c r="S27" s="10">
        <v>4</v>
      </c>
      <c r="T27" s="10" t="s">
        <v>31</v>
      </c>
      <c r="U27" s="10">
        <v>2</v>
      </c>
      <c r="V27" s="2">
        <f t="shared" si="3"/>
        <v>360</v>
      </c>
      <c r="W27" s="2">
        <f t="shared" si="4"/>
        <v>12</v>
      </c>
      <c r="X27" s="11"/>
    </row>
    <row r="28" spans="1:24" ht="15.75" thickBot="1" x14ac:dyDescent="0.3">
      <c r="A28" s="13"/>
      <c r="B28" s="4" t="s">
        <v>120</v>
      </c>
      <c r="C28" s="2" t="s">
        <v>22</v>
      </c>
      <c r="D28" s="2"/>
      <c r="E28" s="2"/>
      <c r="F28" s="2"/>
      <c r="G28" s="2"/>
      <c r="H28" s="2"/>
      <c r="I28" s="2"/>
      <c r="J28" s="2">
        <v>1</v>
      </c>
      <c r="K28" s="2" t="s">
        <v>28</v>
      </c>
      <c r="L28" s="2">
        <v>1</v>
      </c>
      <c r="M28" s="2">
        <v>1</v>
      </c>
      <c r="N28" s="2" t="s">
        <v>28</v>
      </c>
      <c r="O28" s="2">
        <v>1</v>
      </c>
      <c r="P28" s="2"/>
      <c r="Q28" s="2"/>
      <c r="R28" s="2"/>
      <c r="S28" s="2"/>
      <c r="T28" s="2"/>
      <c r="U28" s="2"/>
      <c r="V28" s="2">
        <f t="shared" si="3"/>
        <v>30</v>
      </c>
      <c r="W28" s="2">
        <f t="shared" si="4"/>
        <v>2</v>
      </c>
      <c r="X28" s="1"/>
    </row>
    <row r="29" spans="1:24" ht="15.75" thickBot="1" x14ac:dyDescent="0.3">
      <c r="A29" s="13"/>
      <c r="B29" s="4" t="s">
        <v>235</v>
      </c>
      <c r="C29" s="2" t="s">
        <v>22</v>
      </c>
      <c r="D29" s="2">
        <v>1</v>
      </c>
      <c r="E29" s="2" t="s">
        <v>28</v>
      </c>
      <c r="F29" s="2">
        <v>1</v>
      </c>
      <c r="G29" s="2">
        <v>1</v>
      </c>
      <c r="H29" s="2" t="s">
        <v>16</v>
      </c>
      <c r="I29" s="2">
        <v>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f t="shared" si="3"/>
        <v>30</v>
      </c>
      <c r="W29" s="2">
        <f t="shared" si="4"/>
        <v>2</v>
      </c>
      <c r="X29" s="1"/>
    </row>
    <row r="30" spans="1:24" ht="15.75" thickBot="1" x14ac:dyDescent="0.3">
      <c r="A30" s="13"/>
      <c r="B30" s="4" t="s">
        <v>36</v>
      </c>
      <c r="C30" s="2" t="s">
        <v>22</v>
      </c>
      <c r="D30" s="2"/>
      <c r="E30" s="2"/>
      <c r="F30" s="2"/>
      <c r="G30" s="2"/>
      <c r="H30" s="2"/>
      <c r="I30" s="2"/>
      <c r="J30" s="2">
        <v>4</v>
      </c>
      <c r="K30" s="2" t="s">
        <v>28</v>
      </c>
      <c r="L30" s="2">
        <v>2</v>
      </c>
      <c r="M30" s="2">
        <v>4</v>
      </c>
      <c r="N30" s="2" t="s">
        <v>28</v>
      </c>
      <c r="O30" s="2">
        <v>2</v>
      </c>
      <c r="P30" s="2"/>
      <c r="Q30" s="2"/>
      <c r="R30" s="2"/>
      <c r="S30" s="2"/>
      <c r="T30" s="2"/>
      <c r="U30" s="2"/>
      <c r="V30" s="2">
        <f t="shared" si="3"/>
        <v>120</v>
      </c>
      <c r="W30" s="2">
        <f t="shared" si="4"/>
        <v>4</v>
      </c>
      <c r="X30" s="1"/>
    </row>
    <row r="31" spans="1:24" ht="15.75" thickBot="1" x14ac:dyDescent="0.3">
      <c r="A31" s="13"/>
      <c r="B31" s="4" t="s">
        <v>37</v>
      </c>
      <c r="C31" s="2" t="s">
        <v>22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s">
        <v>31</v>
      </c>
      <c r="R31" s="2">
        <v>3</v>
      </c>
      <c r="S31" s="2"/>
      <c r="T31" s="2" t="s">
        <v>31</v>
      </c>
      <c r="U31" s="2">
        <v>3</v>
      </c>
      <c r="V31" s="2">
        <f t="shared" si="3"/>
        <v>0</v>
      </c>
      <c r="W31" s="2">
        <f t="shared" si="4"/>
        <v>6</v>
      </c>
      <c r="X31" s="1"/>
    </row>
    <row r="32" spans="1:24" ht="15.75" thickBot="1" x14ac:dyDescent="0.3">
      <c r="A32" s="13"/>
      <c r="B32" s="9" t="s">
        <v>113</v>
      </c>
      <c r="C32" s="10"/>
      <c r="D32" s="10">
        <f t="shared" ref="D32:S32" si="5">SUM(D22:D31)</f>
        <v>10</v>
      </c>
      <c r="E32" s="10"/>
      <c r="F32" s="10">
        <f t="shared" si="5"/>
        <v>10</v>
      </c>
      <c r="G32" s="10">
        <f t="shared" si="5"/>
        <v>10</v>
      </c>
      <c r="H32" s="10"/>
      <c r="I32" s="10">
        <f t="shared" si="5"/>
        <v>10</v>
      </c>
      <c r="J32" s="10">
        <f t="shared" si="5"/>
        <v>12</v>
      </c>
      <c r="K32" s="10"/>
      <c r="L32" s="10">
        <f t="shared" si="5"/>
        <v>10</v>
      </c>
      <c r="M32" s="10">
        <f t="shared" si="5"/>
        <v>12</v>
      </c>
      <c r="N32" s="10"/>
      <c r="O32" s="10">
        <f t="shared" si="5"/>
        <v>10</v>
      </c>
      <c r="P32" s="10">
        <f t="shared" si="5"/>
        <v>8</v>
      </c>
      <c r="Q32" s="10"/>
      <c r="R32" s="10">
        <f t="shared" si="5"/>
        <v>11</v>
      </c>
      <c r="S32" s="10">
        <f t="shared" si="5"/>
        <v>7</v>
      </c>
      <c r="T32" s="10"/>
      <c r="U32" s="10">
        <f>SUM(U22:U31)</f>
        <v>10</v>
      </c>
      <c r="V32" s="10">
        <f>SUM(V22:V31)</f>
        <v>885</v>
      </c>
      <c r="W32" s="10">
        <f>SUM(W22:W31)</f>
        <v>61</v>
      </c>
      <c r="X32" s="11"/>
    </row>
    <row r="33" spans="1:24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  <c r="X33" s="11"/>
    </row>
    <row r="34" spans="1:24" ht="15.75" thickBot="1" x14ac:dyDescent="0.3">
      <c r="A34" s="107" t="s">
        <v>1</v>
      </c>
      <c r="B34" s="107" t="s">
        <v>2</v>
      </c>
      <c r="C34" s="110" t="s">
        <v>3</v>
      </c>
      <c r="D34" s="114" t="s">
        <v>210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110" t="s">
        <v>10</v>
      </c>
      <c r="W34" s="110" t="s">
        <v>11</v>
      </c>
    </row>
    <row r="35" spans="1:24" ht="15.75" thickBot="1" x14ac:dyDescent="0.3">
      <c r="A35" s="108"/>
      <c r="B35" s="108"/>
      <c r="C35" s="111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11"/>
      <c r="W35" s="111"/>
    </row>
    <row r="36" spans="1:24" ht="15.75" thickBot="1" x14ac:dyDescent="0.3">
      <c r="A36" s="108"/>
      <c r="B36" s="108"/>
      <c r="C36" s="111"/>
      <c r="D36" s="104" t="s">
        <v>4</v>
      </c>
      <c r="E36" s="105"/>
      <c r="F36" s="106"/>
      <c r="G36" s="104" t="s">
        <v>5</v>
      </c>
      <c r="H36" s="105"/>
      <c r="I36" s="106"/>
      <c r="J36" s="104" t="s">
        <v>6</v>
      </c>
      <c r="K36" s="105"/>
      <c r="L36" s="106"/>
      <c r="M36" s="104" t="s">
        <v>7</v>
      </c>
      <c r="N36" s="105"/>
      <c r="O36" s="106"/>
      <c r="P36" s="104" t="s">
        <v>8</v>
      </c>
      <c r="Q36" s="105"/>
      <c r="R36" s="106"/>
      <c r="S36" s="104" t="s">
        <v>9</v>
      </c>
      <c r="T36" s="105"/>
      <c r="U36" s="106"/>
      <c r="V36" s="111"/>
      <c r="W36" s="111"/>
    </row>
    <row r="37" spans="1:24" ht="15.75" thickBot="1" x14ac:dyDescent="0.3">
      <c r="A37" s="109"/>
      <c r="B37" s="109"/>
      <c r="C37" s="112"/>
      <c r="D37" s="2" t="s">
        <v>12</v>
      </c>
      <c r="E37" s="2" t="s">
        <v>13</v>
      </c>
      <c r="F37" s="2" t="s">
        <v>14</v>
      </c>
      <c r="G37" s="2" t="s">
        <v>12</v>
      </c>
      <c r="H37" s="2" t="s">
        <v>13</v>
      </c>
      <c r="I37" s="2" t="s">
        <v>14</v>
      </c>
      <c r="J37" s="2" t="s">
        <v>12</v>
      </c>
      <c r="K37" s="2" t="s">
        <v>13</v>
      </c>
      <c r="L37" s="2" t="s">
        <v>14</v>
      </c>
      <c r="M37" s="2" t="s">
        <v>12</v>
      </c>
      <c r="N37" s="2" t="s">
        <v>13</v>
      </c>
      <c r="O37" s="2" t="s">
        <v>14</v>
      </c>
      <c r="P37" s="2" t="s">
        <v>12</v>
      </c>
      <c r="Q37" s="2" t="s">
        <v>13</v>
      </c>
      <c r="R37" s="2" t="s">
        <v>14</v>
      </c>
      <c r="S37" s="2" t="s">
        <v>12</v>
      </c>
      <c r="T37" s="2" t="s">
        <v>13</v>
      </c>
      <c r="U37" s="27" t="s">
        <v>14</v>
      </c>
      <c r="V37" s="112"/>
      <c r="W37" s="112"/>
    </row>
    <row r="38" spans="1:24" ht="15.75" thickBot="1" x14ac:dyDescent="0.3">
      <c r="A38" s="35"/>
      <c r="B38" s="8" t="s">
        <v>233</v>
      </c>
      <c r="C38" s="10" t="s">
        <v>22</v>
      </c>
      <c r="D38" s="10">
        <v>2</v>
      </c>
      <c r="E38" s="10" t="s">
        <v>16</v>
      </c>
      <c r="F38" s="10">
        <v>7</v>
      </c>
      <c r="G38" s="10">
        <v>2</v>
      </c>
      <c r="H38" s="10" t="s">
        <v>16</v>
      </c>
      <c r="I38" s="10">
        <v>7</v>
      </c>
      <c r="J38" s="10">
        <v>2</v>
      </c>
      <c r="K38" s="10" t="s">
        <v>16</v>
      </c>
      <c r="L38" s="10">
        <v>7</v>
      </c>
      <c r="M38" s="10">
        <v>2</v>
      </c>
      <c r="N38" s="10" t="s">
        <v>16</v>
      </c>
      <c r="O38" s="10">
        <v>7</v>
      </c>
      <c r="P38" s="10">
        <v>2</v>
      </c>
      <c r="Q38" s="10" t="s">
        <v>16</v>
      </c>
      <c r="R38" s="10">
        <v>7</v>
      </c>
      <c r="S38" s="10">
        <v>2</v>
      </c>
      <c r="T38" s="10" t="s">
        <v>118</v>
      </c>
      <c r="U38" s="10">
        <v>7</v>
      </c>
      <c r="V38" s="2">
        <f t="shared" ref="V38:V45" si="6">(D38+G38+J38+M38+P38+S38)*15</f>
        <v>180</v>
      </c>
      <c r="W38" s="2">
        <f t="shared" ref="W38:W45" si="7">F38+I38+L38+O38+R38+U38</f>
        <v>42</v>
      </c>
      <c r="X38" s="11"/>
    </row>
    <row r="39" spans="1:24" ht="15.75" thickBot="1" x14ac:dyDescent="0.3">
      <c r="A39" s="31"/>
      <c r="B39" s="32" t="s">
        <v>117</v>
      </c>
      <c r="C39" s="33" t="s">
        <v>22</v>
      </c>
      <c r="D39" s="33">
        <v>1</v>
      </c>
      <c r="E39" s="33" t="s">
        <v>16</v>
      </c>
      <c r="F39" s="33">
        <v>1</v>
      </c>
      <c r="G39" s="33">
        <v>1</v>
      </c>
      <c r="H39" s="33" t="s">
        <v>16</v>
      </c>
      <c r="I39" s="33">
        <v>1</v>
      </c>
      <c r="J39" s="33">
        <v>1</v>
      </c>
      <c r="K39" s="33" t="s">
        <v>16</v>
      </c>
      <c r="L39" s="33">
        <v>1</v>
      </c>
      <c r="M39" s="33">
        <v>1</v>
      </c>
      <c r="N39" s="33" t="s">
        <v>16</v>
      </c>
      <c r="O39" s="33">
        <v>1</v>
      </c>
      <c r="P39" s="33"/>
      <c r="Q39" s="33"/>
      <c r="R39" s="33"/>
      <c r="S39" s="33"/>
      <c r="T39" s="33"/>
      <c r="U39" s="33"/>
      <c r="V39" s="2">
        <f t="shared" si="6"/>
        <v>60</v>
      </c>
      <c r="W39" s="2">
        <f t="shared" si="7"/>
        <v>4</v>
      </c>
      <c r="X39" s="1"/>
    </row>
    <row r="40" spans="1:24" ht="15.75" thickBot="1" x14ac:dyDescent="0.3">
      <c r="A40" s="13"/>
      <c r="B40" s="8" t="s">
        <v>132</v>
      </c>
      <c r="C40" s="10" t="s">
        <v>22</v>
      </c>
      <c r="D40" s="2">
        <v>1</v>
      </c>
      <c r="E40" s="2" t="s">
        <v>23</v>
      </c>
      <c r="F40" s="2"/>
      <c r="G40" s="2">
        <v>1</v>
      </c>
      <c r="H40" s="2" t="s">
        <v>23</v>
      </c>
      <c r="I40" s="2"/>
      <c r="J40" s="2">
        <v>1</v>
      </c>
      <c r="K40" s="2" t="s">
        <v>23</v>
      </c>
      <c r="L40" s="2"/>
      <c r="M40" s="2">
        <v>1</v>
      </c>
      <c r="N40" s="2" t="s">
        <v>23</v>
      </c>
      <c r="O40" s="2"/>
      <c r="P40" s="2">
        <v>1</v>
      </c>
      <c r="Q40" s="2" t="s">
        <v>23</v>
      </c>
      <c r="R40" s="2"/>
      <c r="S40" s="2">
        <v>1</v>
      </c>
      <c r="T40" s="2" t="s">
        <v>23</v>
      </c>
      <c r="U40" s="2"/>
      <c r="V40" s="2">
        <f t="shared" si="6"/>
        <v>90</v>
      </c>
      <c r="W40" s="2">
        <f t="shared" si="7"/>
        <v>0</v>
      </c>
      <c r="X40" s="11"/>
    </row>
    <row r="41" spans="1:24" ht="15.75" thickBot="1" x14ac:dyDescent="0.3">
      <c r="A41" s="13"/>
      <c r="B41" s="4" t="s">
        <v>116</v>
      </c>
      <c r="C41" s="2" t="s">
        <v>22</v>
      </c>
      <c r="D41" s="2">
        <v>1</v>
      </c>
      <c r="E41" s="2" t="s">
        <v>16</v>
      </c>
      <c r="F41" s="2">
        <v>1</v>
      </c>
      <c r="G41" s="2">
        <v>1</v>
      </c>
      <c r="H41" s="2" t="s">
        <v>16</v>
      </c>
      <c r="I41" s="2">
        <v>1</v>
      </c>
      <c r="J41" s="2">
        <v>1</v>
      </c>
      <c r="K41" s="2" t="s">
        <v>16</v>
      </c>
      <c r="L41" s="2">
        <v>1</v>
      </c>
      <c r="M41" s="2">
        <v>1</v>
      </c>
      <c r="N41" s="2" t="s">
        <v>16</v>
      </c>
      <c r="O41" s="2">
        <v>1</v>
      </c>
      <c r="P41" s="2">
        <v>1</v>
      </c>
      <c r="Q41" s="2" t="s">
        <v>16</v>
      </c>
      <c r="R41" s="2">
        <v>1</v>
      </c>
      <c r="S41" s="2">
        <v>1</v>
      </c>
      <c r="T41" s="2" t="s">
        <v>16</v>
      </c>
      <c r="U41" s="2">
        <v>1</v>
      </c>
      <c r="V41" s="2">
        <f t="shared" si="6"/>
        <v>90</v>
      </c>
      <c r="W41" s="2">
        <f t="shared" si="7"/>
        <v>6</v>
      </c>
      <c r="X41" s="1"/>
    </row>
    <row r="42" spans="1:24" ht="15.75" thickBot="1" x14ac:dyDescent="0.3">
      <c r="A42" s="13"/>
      <c r="B42" s="4" t="s">
        <v>115</v>
      </c>
      <c r="C42" s="2" t="s">
        <v>28</v>
      </c>
      <c r="D42" s="2"/>
      <c r="E42" s="2" t="s">
        <v>31</v>
      </c>
      <c r="F42" s="2">
        <v>1</v>
      </c>
      <c r="G42" s="2"/>
      <c r="H42" s="2" t="s">
        <v>31</v>
      </c>
      <c r="I42" s="2">
        <v>1</v>
      </c>
      <c r="J42" s="2"/>
      <c r="K42" s="2" t="s">
        <v>31</v>
      </c>
      <c r="L42" s="2">
        <v>1</v>
      </c>
      <c r="M42" s="2"/>
      <c r="N42" s="2" t="s">
        <v>31</v>
      </c>
      <c r="O42" s="2">
        <v>1</v>
      </c>
      <c r="P42" s="2"/>
      <c r="Q42" s="2" t="s">
        <v>31</v>
      </c>
      <c r="R42" s="2">
        <v>1</v>
      </c>
      <c r="S42" s="2"/>
      <c r="T42" s="2" t="s">
        <v>31</v>
      </c>
      <c r="U42" s="2">
        <v>1</v>
      </c>
      <c r="V42" s="2">
        <f t="shared" si="6"/>
        <v>0</v>
      </c>
      <c r="W42" s="2">
        <f t="shared" si="7"/>
        <v>6</v>
      </c>
      <c r="X42" s="1"/>
    </row>
    <row r="43" spans="1:24" ht="15.75" thickBot="1" x14ac:dyDescent="0.3">
      <c r="A43" s="13"/>
      <c r="B43" s="4" t="s">
        <v>58</v>
      </c>
      <c r="C43" s="2" t="s">
        <v>22</v>
      </c>
      <c r="D43" s="104" t="s">
        <v>59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6"/>
      <c r="V43" s="2">
        <v>120</v>
      </c>
      <c r="W43" s="2">
        <v>4</v>
      </c>
      <c r="X43" s="1"/>
    </row>
    <row r="44" spans="1:24" ht="15.75" thickBot="1" x14ac:dyDescent="0.3">
      <c r="A44" s="13"/>
      <c r="B44" s="4" t="s">
        <v>133</v>
      </c>
      <c r="C44" s="2" t="s">
        <v>22</v>
      </c>
      <c r="D44" s="10"/>
      <c r="E44" s="10"/>
      <c r="F44" s="10"/>
      <c r="G44" s="10"/>
      <c r="H44" s="10"/>
      <c r="I44" s="10"/>
      <c r="J44" s="10">
        <v>2</v>
      </c>
      <c r="K44" s="10" t="s">
        <v>31</v>
      </c>
      <c r="L44" s="10">
        <v>1</v>
      </c>
      <c r="M44" s="10">
        <v>2</v>
      </c>
      <c r="N44" s="10" t="s">
        <v>31</v>
      </c>
      <c r="O44" s="10">
        <v>1</v>
      </c>
      <c r="P44" s="10"/>
      <c r="Q44" s="10"/>
      <c r="R44" s="10"/>
      <c r="S44" s="2"/>
      <c r="T44" s="2"/>
      <c r="U44" s="2"/>
      <c r="V44" s="2">
        <f t="shared" si="6"/>
        <v>60</v>
      </c>
      <c r="W44" s="2">
        <f t="shared" si="7"/>
        <v>2</v>
      </c>
      <c r="X44" s="1"/>
    </row>
    <row r="45" spans="1:24" ht="15.75" thickBot="1" x14ac:dyDescent="0.3">
      <c r="A45" s="13"/>
      <c r="B45" s="4" t="s">
        <v>127</v>
      </c>
      <c r="C45" s="2" t="s">
        <v>22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>
        <v>1</v>
      </c>
      <c r="Q45" s="2" t="s">
        <v>31</v>
      </c>
      <c r="R45" s="2">
        <v>1</v>
      </c>
      <c r="S45" s="2">
        <v>1</v>
      </c>
      <c r="T45" s="2" t="s">
        <v>31</v>
      </c>
      <c r="U45" s="2">
        <v>1</v>
      </c>
      <c r="V45" s="2">
        <f t="shared" si="6"/>
        <v>30</v>
      </c>
      <c r="W45" s="2">
        <f t="shared" si="7"/>
        <v>2</v>
      </c>
      <c r="X45" s="1"/>
    </row>
    <row r="46" spans="1:24" ht="15.75" thickBot="1" x14ac:dyDescent="0.3">
      <c r="A46" s="7"/>
      <c r="B46" s="8" t="s">
        <v>113</v>
      </c>
      <c r="C46" s="10"/>
      <c r="D46" s="10">
        <f t="shared" ref="D46:S46" si="8">D38+D39+D40+D41+D42+D44+D45</f>
        <v>5</v>
      </c>
      <c r="E46" s="10"/>
      <c r="F46" s="10">
        <f t="shared" si="8"/>
        <v>10</v>
      </c>
      <c r="G46" s="10">
        <f t="shared" si="8"/>
        <v>5</v>
      </c>
      <c r="H46" s="10"/>
      <c r="I46" s="10">
        <f t="shared" si="8"/>
        <v>10</v>
      </c>
      <c r="J46" s="10">
        <f t="shared" si="8"/>
        <v>7</v>
      </c>
      <c r="K46" s="10"/>
      <c r="L46" s="10">
        <f t="shared" si="8"/>
        <v>11</v>
      </c>
      <c r="M46" s="10">
        <f t="shared" si="8"/>
        <v>7</v>
      </c>
      <c r="N46" s="10"/>
      <c r="O46" s="10">
        <f t="shared" si="8"/>
        <v>11</v>
      </c>
      <c r="P46" s="10">
        <f t="shared" si="8"/>
        <v>5</v>
      </c>
      <c r="Q46" s="10"/>
      <c r="R46" s="10">
        <f t="shared" si="8"/>
        <v>10</v>
      </c>
      <c r="S46" s="10">
        <f t="shared" si="8"/>
        <v>5</v>
      </c>
      <c r="T46" s="10"/>
      <c r="U46" s="10">
        <f>U38+U39+U40+U41+U42+U44+U45</f>
        <v>10</v>
      </c>
      <c r="V46" s="10">
        <f>SUM(V38:V45)</f>
        <v>630</v>
      </c>
      <c r="W46" s="44">
        <f>SUM(W38:W45)</f>
        <v>66</v>
      </c>
      <c r="X46" s="11"/>
    </row>
    <row r="47" spans="1:24" ht="15.75" thickBot="1" x14ac:dyDescent="0.3">
      <c r="A47" s="12"/>
      <c r="B47" s="124" t="s">
        <v>51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6"/>
      <c r="X47" s="17"/>
    </row>
    <row r="48" spans="1:24" ht="15.75" thickBot="1" x14ac:dyDescent="0.3">
      <c r="A48" s="13"/>
      <c r="B48" s="4" t="s">
        <v>112</v>
      </c>
      <c r="C48" s="2" t="s">
        <v>28</v>
      </c>
      <c r="D48" s="2">
        <v>1</v>
      </c>
      <c r="E48" s="2" t="s">
        <v>28</v>
      </c>
      <c r="F48" s="2">
        <v>2</v>
      </c>
      <c r="G48" s="2">
        <v>1</v>
      </c>
      <c r="H48" s="2" t="s">
        <v>28</v>
      </c>
      <c r="I48" s="2">
        <v>2</v>
      </c>
      <c r="J48" s="2">
        <v>1</v>
      </c>
      <c r="K48" s="2" t="s">
        <v>28</v>
      </c>
      <c r="L48" s="2">
        <v>2</v>
      </c>
      <c r="M48" s="2">
        <v>1</v>
      </c>
      <c r="N48" s="2" t="s">
        <v>28</v>
      </c>
      <c r="O48" s="2">
        <v>2</v>
      </c>
      <c r="P48" s="2">
        <v>1</v>
      </c>
      <c r="Q48" s="2" t="s">
        <v>28</v>
      </c>
      <c r="R48" s="2">
        <v>2</v>
      </c>
      <c r="S48" s="2">
        <v>1</v>
      </c>
      <c r="T48" s="2" t="s">
        <v>28</v>
      </c>
      <c r="U48" s="2">
        <v>2</v>
      </c>
      <c r="V48" s="2">
        <v>90</v>
      </c>
      <c r="W48" s="2">
        <v>12</v>
      </c>
      <c r="X48" s="1"/>
    </row>
    <row r="49" spans="1:24" ht="15.75" thickBot="1" x14ac:dyDescent="0.3">
      <c r="A49" s="13"/>
      <c r="B49" s="4" t="s">
        <v>112</v>
      </c>
      <c r="C49" s="2" t="s">
        <v>28</v>
      </c>
      <c r="D49" s="2">
        <v>1</v>
      </c>
      <c r="E49" s="2" t="s">
        <v>28</v>
      </c>
      <c r="F49" s="2">
        <v>2</v>
      </c>
      <c r="G49" s="2">
        <v>1</v>
      </c>
      <c r="H49" s="2" t="s">
        <v>28</v>
      </c>
      <c r="I49" s="2">
        <v>2</v>
      </c>
      <c r="J49" s="2">
        <v>1</v>
      </c>
      <c r="K49" s="2" t="s">
        <v>28</v>
      </c>
      <c r="L49" s="2">
        <v>2</v>
      </c>
      <c r="M49" s="2">
        <v>1</v>
      </c>
      <c r="N49" s="2" t="s">
        <v>28</v>
      </c>
      <c r="O49" s="2">
        <v>2</v>
      </c>
      <c r="P49" s="2">
        <v>1</v>
      </c>
      <c r="Q49" s="2" t="s">
        <v>28</v>
      </c>
      <c r="R49" s="2">
        <v>2</v>
      </c>
      <c r="S49" s="2">
        <v>1</v>
      </c>
      <c r="T49" s="2" t="s">
        <v>28</v>
      </c>
      <c r="U49" s="2">
        <v>2</v>
      </c>
      <c r="V49" s="2">
        <v>90</v>
      </c>
      <c r="W49" s="2">
        <v>12</v>
      </c>
      <c r="X49" s="1"/>
    </row>
    <row r="50" spans="1:24" ht="15.75" thickBot="1" x14ac:dyDescent="0.3">
      <c r="A50" s="13"/>
      <c r="B50" s="4" t="s">
        <v>135</v>
      </c>
      <c r="C50" s="2" t="s">
        <v>22</v>
      </c>
      <c r="D50" s="2"/>
      <c r="E50" s="2"/>
      <c r="F50" s="2"/>
      <c r="G50" s="2"/>
      <c r="H50" s="2"/>
      <c r="I50" s="2"/>
      <c r="J50" s="2">
        <v>2</v>
      </c>
      <c r="K50" s="2" t="s">
        <v>31</v>
      </c>
      <c r="L50" s="2">
        <v>1</v>
      </c>
      <c r="M50" s="2">
        <v>2</v>
      </c>
      <c r="N50" s="2" t="s">
        <v>31</v>
      </c>
      <c r="O50" s="2">
        <v>1</v>
      </c>
      <c r="P50" s="2">
        <v>2</v>
      </c>
      <c r="Q50" s="2" t="s">
        <v>31</v>
      </c>
      <c r="R50" s="2">
        <v>1</v>
      </c>
      <c r="S50" s="2">
        <v>2</v>
      </c>
      <c r="T50" s="2" t="s">
        <v>31</v>
      </c>
      <c r="U50" s="2">
        <v>1</v>
      </c>
      <c r="V50" s="2">
        <v>120</v>
      </c>
      <c r="W50" s="2">
        <v>4</v>
      </c>
      <c r="X50" s="1"/>
    </row>
    <row r="51" spans="1:24" ht="15.75" thickBot="1" x14ac:dyDescent="0.3">
      <c r="A51" s="13"/>
      <c r="B51" s="5" t="s">
        <v>110</v>
      </c>
      <c r="C51" s="2" t="s">
        <v>22</v>
      </c>
      <c r="D51" s="2">
        <v>1</v>
      </c>
      <c r="E51" s="2" t="s">
        <v>31</v>
      </c>
      <c r="F51" s="2">
        <v>2</v>
      </c>
      <c r="G51" s="2">
        <v>1</v>
      </c>
      <c r="H51" s="2" t="s">
        <v>31</v>
      </c>
      <c r="I51" s="2">
        <v>2</v>
      </c>
      <c r="J51" s="2">
        <v>1</v>
      </c>
      <c r="K51" s="2" t="s">
        <v>31</v>
      </c>
      <c r="L51" s="2">
        <v>2</v>
      </c>
      <c r="M51" s="2">
        <v>1</v>
      </c>
      <c r="N51" s="2" t="s">
        <v>31</v>
      </c>
      <c r="O51" s="2">
        <v>2</v>
      </c>
      <c r="P51" s="2">
        <v>1</v>
      </c>
      <c r="Q51" s="2" t="s">
        <v>31</v>
      </c>
      <c r="R51" s="2">
        <v>2</v>
      </c>
      <c r="S51" s="2">
        <v>1</v>
      </c>
      <c r="T51" s="2" t="s">
        <v>31</v>
      </c>
      <c r="U51" s="2">
        <v>2</v>
      </c>
      <c r="V51" s="2">
        <v>90</v>
      </c>
      <c r="W51" s="2">
        <v>12</v>
      </c>
      <c r="X51" s="122"/>
    </row>
    <row r="52" spans="1:24" ht="15.75" thickBot="1" x14ac:dyDescent="0.3">
      <c r="A52" s="13"/>
      <c r="B52" s="4" t="s">
        <v>52</v>
      </c>
      <c r="C52" s="2" t="s">
        <v>15</v>
      </c>
      <c r="D52" s="2">
        <v>4</v>
      </c>
      <c r="E52" s="2" t="s">
        <v>28</v>
      </c>
      <c r="F52" s="2">
        <v>2</v>
      </c>
      <c r="G52" s="2">
        <v>4</v>
      </c>
      <c r="H52" s="2" t="s">
        <v>28</v>
      </c>
      <c r="I52" s="2">
        <v>2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>
        <v>120</v>
      </c>
      <c r="W52" s="2">
        <v>4</v>
      </c>
      <c r="X52" s="122"/>
    </row>
    <row r="53" spans="1:24" ht="15.75" thickBot="1" x14ac:dyDescent="0.3">
      <c r="A53" s="13"/>
      <c r="B53" s="4" t="s">
        <v>60</v>
      </c>
      <c r="C53" s="2" t="s">
        <v>15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>
        <v>2</v>
      </c>
      <c r="Q53" s="2" t="s">
        <v>28</v>
      </c>
      <c r="R53" s="2">
        <v>1</v>
      </c>
      <c r="S53" s="2">
        <v>2</v>
      </c>
      <c r="T53" s="2" t="s">
        <v>28</v>
      </c>
      <c r="U53" s="2">
        <v>1</v>
      </c>
      <c r="V53" s="2">
        <v>60</v>
      </c>
      <c r="W53" s="2">
        <v>2</v>
      </c>
      <c r="X53" s="122"/>
    </row>
    <row r="54" spans="1:24" ht="24" thickBot="1" x14ac:dyDescent="0.3">
      <c r="A54" s="13"/>
      <c r="B54" s="4" t="s">
        <v>109</v>
      </c>
      <c r="C54" s="2" t="s">
        <v>15</v>
      </c>
      <c r="D54" s="2">
        <v>2</v>
      </c>
      <c r="E54" s="2" t="s">
        <v>16</v>
      </c>
      <c r="F54" s="2">
        <v>1</v>
      </c>
      <c r="G54" s="2">
        <v>2</v>
      </c>
      <c r="H54" s="2" t="s">
        <v>16</v>
      </c>
      <c r="I54" s="2">
        <v>1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>
        <v>60</v>
      </c>
      <c r="W54" s="2">
        <v>2</v>
      </c>
      <c r="X54" s="1"/>
    </row>
    <row r="55" spans="1:24" ht="15.75" thickBot="1" x14ac:dyDescent="0.3">
      <c r="A55" s="13"/>
      <c r="B55" s="4" t="s">
        <v>35</v>
      </c>
      <c r="C55" s="2" t="s">
        <v>22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>
        <v>2</v>
      </c>
      <c r="Q55" s="2" t="s">
        <v>31</v>
      </c>
      <c r="R55" s="2">
        <v>1</v>
      </c>
      <c r="S55" s="2">
        <v>2</v>
      </c>
      <c r="T55" s="2" t="s">
        <v>31</v>
      </c>
      <c r="U55" s="2">
        <v>1</v>
      </c>
      <c r="V55" s="2">
        <v>60</v>
      </c>
      <c r="W55" s="2">
        <v>2</v>
      </c>
      <c r="X55" s="1"/>
    </row>
    <row r="56" spans="1:24" ht="15.75" thickBot="1" x14ac:dyDescent="0.3">
      <c r="A56" s="13"/>
      <c r="B56" s="4" t="s">
        <v>63</v>
      </c>
      <c r="C56" s="2" t="s">
        <v>15</v>
      </c>
      <c r="D56" s="2"/>
      <c r="E56" s="2"/>
      <c r="F56" s="2"/>
      <c r="G56" s="2">
        <v>2</v>
      </c>
      <c r="H56" s="2" t="s">
        <v>16</v>
      </c>
      <c r="I56" s="2">
        <v>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>
        <v>30</v>
      </c>
      <c r="W56" s="2">
        <v>2</v>
      </c>
      <c r="X56" s="1"/>
    </row>
    <row r="57" spans="1:24" ht="24" thickBot="1" x14ac:dyDescent="0.3">
      <c r="A57" s="13"/>
      <c r="B57" s="4" t="s">
        <v>64</v>
      </c>
      <c r="C57" s="2" t="s">
        <v>22</v>
      </c>
      <c r="D57" s="2"/>
      <c r="E57" s="2"/>
      <c r="F57" s="2"/>
      <c r="G57" s="2">
        <v>2</v>
      </c>
      <c r="H57" s="2" t="s">
        <v>22</v>
      </c>
      <c r="I57" s="2">
        <v>2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>
        <v>30</v>
      </c>
      <c r="W57" s="2">
        <v>2</v>
      </c>
      <c r="X57" s="1"/>
    </row>
    <row r="58" spans="1:24" ht="15.75" thickBot="1" x14ac:dyDescent="0.3">
      <c r="A58" s="13"/>
      <c r="B58" s="4" t="s">
        <v>65</v>
      </c>
      <c r="C58" s="2" t="s">
        <v>16</v>
      </c>
      <c r="D58" s="2"/>
      <c r="E58" s="2"/>
      <c r="F58" s="2"/>
      <c r="G58" s="2"/>
      <c r="H58" s="2"/>
      <c r="I58" s="2"/>
      <c r="J58" s="2">
        <v>2</v>
      </c>
      <c r="K58" s="2" t="s">
        <v>16</v>
      </c>
      <c r="L58" s="2">
        <v>2</v>
      </c>
      <c r="M58" s="2"/>
      <c r="N58" s="2"/>
      <c r="O58" s="2"/>
      <c r="P58" s="2"/>
      <c r="Q58" s="2"/>
      <c r="R58" s="2"/>
      <c r="S58" s="2"/>
      <c r="T58" s="2"/>
      <c r="U58" s="2"/>
      <c r="V58" s="2">
        <v>30</v>
      </c>
      <c r="W58" s="2">
        <v>2</v>
      </c>
      <c r="X58" s="1"/>
    </row>
    <row r="59" spans="1:24" ht="15.75" thickBot="1" x14ac:dyDescent="0.3">
      <c r="A59" s="13"/>
      <c r="B59" s="4" t="s">
        <v>66</v>
      </c>
      <c r="C59" s="2" t="s">
        <v>16</v>
      </c>
      <c r="D59" s="2"/>
      <c r="E59" s="2"/>
      <c r="F59" s="2"/>
      <c r="G59" s="2"/>
      <c r="H59" s="2"/>
      <c r="I59" s="2"/>
      <c r="J59" s="2"/>
      <c r="K59" s="2"/>
      <c r="L59" s="2"/>
      <c r="M59" s="2">
        <v>2</v>
      </c>
      <c r="N59" s="2" t="s">
        <v>16</v>
      </c>
      <c r="O59" s="2">
        <v>2</v>
      </c>
      <c r="P59" s="2"/>
      <c r="Q59" s="2"/>
      <c r="R59" s="2"/>
      <c r="S59" s="2"/>
      <c r="T59" s="2"/>
      <c r="U59" s="2"/>
      <c r="V59" s="2">
        <v>30</v>
      </c>
      <c r="W59" s="2">
        <v>2</v>
      </c>
      <c r="X59" s="1"/>
    </row>
    <row r="60" spans="1:24" ht="24" thickBot="1" x14ac:dyDescent="0.3">
      <c r="A60" s="13"/>
      <c r="B60" s="4" t="s">
        <v>67</v>
      </c>
      <c r="C60" s="2" t="s">
        <v>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>
        <v>2</v>
      </c>
      <c r="Q60" s="2" t="s">
        <v>16</v>
      </c>
      <c r="R60" s="2">
        <v>2</v>
      </c>
      <c r="S60" s="2"/>
      <c r="T60" s="2"/>
      <c r="U60" s="2"/>
      <c r="V60" s="2">
        <v>30</v>
      </c>
      <c r="W60" s="2">
        <v>2</v>
      </c>
      <c r="X60" s="1"/>
    </row>
    <row r="61" spans="1:24" ht="15.75" thickBot="1" x14ac:dyDescent="0.3">
      <c r="A61" s="13"/>
      <c r="B61" s="4" t="s">
        <v>57</v>
      </c>
      <c r="C61" s="2" t="s">
        <v>22</v>
      </c>
      <c r="D61" s="2">
        <v>1</v>
      </c>
      <c r="E61" s="2" t="s">
        <v>16</v>
      </c>
      <c r="F61" s="2">
        <v>1</v>
      </c>
      <c r="G61" s="2">
        <v>1</v>
      </c>
      <c r="H61" s="2" t="s">
        <v>16</v>
      </c>
      <c r="I61" s="2">
        <v>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v>30</v>
      </c>
      <c r="W61" s="2">
        <v>2</v>
      </c>
      <c r="X61" s="1"/>
    </row>
    <row r="62" spans="1:24" ht="15.75" thickBot="1" x14ac:dyDescent="0.3">
      <c r="A62" s="7"/>
      <c r="B62" s="8" t="s">
        <v>26</v>
      </c>
      <c r="C62" s="10"/>
      <c r="D62" s="10">
        <v>10</v>
      </c>
      <c r="E62" s="10"/>
      <c r="F62" s="10">
        <v>10</v>
      </c>
      <c r="G62" s="10">
        <v>14</v>
      </c>
      <c r="H62" s="10"/>
      <c r="I62" s="10">
        <v>14</v>
      </c>
      <c r="J62" s="10">
        <v>9</v>
      </c>
      <c r="K62" s="10"/>
      <c r="L62" s="10">
        <v>10</v>
      </c>
      <c r="M62" s="10">
        <v>9</v>
      </c>
      <c r="N62" s="10"/>
      <c r="O62" s="10">
        <v>10</v>
      </c>
      <c r="P62" s="10">
        <v>11</v>
      </c>
      <c r="Q62" s="10"/>
      <c r="R62" s="10">
        <v>11</v>
      </c>
      <c r="S62" s="10">
        <v>9</v>
      </c>
      <c r="T62" s="10"/>
      <c r="U62" s="10">
        <v>9</v>
      </c>
      <c r="V62" s="10">
        <v>930</v>
      </c>
      <c r="W62" s="10">
        <v>64</v>
      </c>
      <c r="X62" s="11"/>
    </row>
    <row r="63" spans="1:24" x14ac:dyDescent="0.25">
      <c r="A63" s="1"/>
    </row>
    <row r="64" spans="1:24" x14ac:dyDescent="0.25">
      <c r="A64" s="30" t="s">
        <v>129</v>
      </c>
    </row>
    <row r="65" spans="1:4" x14ac:dyDescent="0.25">
      <c r="A65" s="40" t="s">
        <v>241</v>
      </c>
    </row>
    <row r="66" spans="1:4" x14ac:dyDescent="0.25">
      <c r="A66" s="30" t="s">
        <v>95</v>
      </c>
    </row>
    <row r="67" spans="1:4" x14ac:dyDescent="0.25">
      <c r="A67" s="30" t="s">
        <v>70</v>
      </c>
    </row>
    <row r="68" spans="1:4" x14ac:dyDescent="0.25">
      <c r="A68" s="30" t="s">
        <v>107</v>
      </c>
      <c r="D68" s="30" t="s">
        <v>71</v>
      </c>
    </row>
    <row r="69" spans="1:4" x14ac:dyDescent="0.25">
      <c r="A69" s="30" t="s">
        <v>106</v>
      </c>
      <c r="D69" s="30" t="s">
        <v>105</v>
      </c>
    </row>
    <row r="70" spans="1:4" x14ac:dyDescent="0.25">
      <c r="A70" s="30" t="s">
        <v>103</v>
      </c>
      <c r="D70" s="30" t="s">
        <v>102</v>
      </c>
    </row>
    <row r="71" spans="1:4" x14ac:dyDescent="0.25">
      <c r="A71" s="30" t="s">
        <v>101</v>
      </c>
      <c r="D71" s="30" t="s">
        <v>100</v>
      </c>
    </row>
    <row r="72" spans="1:4" x14ac:dyDescent="0.25">
      <c r="A72" s="30" t="s">
        <v>99</v>
      </c>
      <c r="D72" s="30" t="s">
        <v>97</v>
      </c>
    </row>
    <row r="73" spans="1:4" x14ac:dyDescent="0.25">
      <c r="A73" s="30" t="s">
        <v>98</v>
      </c>
    </row>
    <row r="74" spans="1:4" x14ac:dyDescent="0.25">
      <c r="A74" s="30" t="s">
        <v>96</v>
      </c>
    </row>
    <row r="75" spans="1:4" x14ac:dyDescent="0.25">
      <c r="A75" s="30" t="s">
        <v>104</v>
      </c>
    </row>
  </sheetData>
  <sheetProtection algorithmName="SHA-512" hashValue="ZYZr5fbA5gyD6GL68evEvV7D0CIjnM9bxl2WxydJpNcNKE2/0rzKSdmU+8Qy+Wnxa75Atf0ZIzCxAzvMwc57Pg==" saltValue="Xmt2nGKpMCBipvHepY0Bsg==" spinCount="100000" sheet="1" objects="1" scenarios="1"/>
  <mergeCells count="46">
    <mergeCell ref="B47:W47"/>
    <mergeCell ref="X51:X53"/>
    <mergeCell ref="A2:W2"/>
    <mergeCell ref="D5:F5"/>
    <mergeCell ref="G5:I5"/>
    <mergeCell ref="J5:L5"/>
    <mergeCell ref="W3:W6"/>
    <mergeCell ref="D43:U43"/>
    <mergeCell ref="A17:W17"/>
    <mergeCell ref="A33:W33"/>
    <mergeCell ref="M5:O5"/>
    <mergeCell ref="P5:R5"/>
    <mergeCell ref="S5:U5"/>
    <mergeCell ref="A18:A21"/>
    <mergeCell ref="B18:B21"/>
    <mergeCell ref="C18:C21"/>
    <mergeCell ref="A1:V1"/>
    <mergeCell ref="A3:A6"/>
    <mergeCell ref="B3:B6"/>
    <mergeCell ref="C3:C6"/>
    <mergeCell ref="D3:U3"/>
    <mergeCell ref="V3:V6"/>
    <mergeCell ref="D4:U4"/>
    <mergeCell ref="D18:U18"/>
    <mergeCell ref="V18:V21"/>
    <mergeCell ref="W18:W21"/>
    <mergeCell ref="D19:U19"/>
    <mergeCell ref="D20:F20"/>
    <mergeCell ref="G20:I20"/>
    <mergeCell ref="J20:L20"/>
    <mergeCell ref="M20:O20"/>
    <mergeCell ref="P20:R20"/>
    <mergeCell ref="S20:U20"/>
    <mergeCell ref="A34:A37"/>
    <mergeCell ref="B34:B37"/>
    <mergeCell ref="C34:C37"/>
    <mergeCell ref="D34:U34"/>
    <mergeCell ref="V34:V37"/>
    <mergeCell ref="W34:W37"/>
    <mergeCell ref="D35:U35"/>
    <mergeCell ref="D36:F36"/>
    <mergeCell ref="G36:I36"/>
    <mergeCell ref="J36:L36"/>
    <mergeCell ref="M36:O36"/>
    <mergeCell ref="P36:R36"/>
    <mergeCell ref="S36:U36"/>
  </mergeCells>
  <pageMargins left="0.27559055118110237" right="0.39370078740157483" top="0.61" bottom="0.43307086614173229" header="0.31496062992125984" footer="0.31496062992125984"/>
  <pageSetup paperSize="9" scale="63" orientation="landscape" r:id="rId1"/>
  <rowBreaks count="1" manualBreakCount="1">
    <brk id="46" max="22" man="1"/>
  </rowBreaks>
  <colBreaks count="1" manualBreakCount="1">
    <brk id="2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75"/>
  <sheetViews>
    <sheetView showGridLines="0" view="pageBreakPreview" zoomScale="85" zoomScaleNormal="100" zoomScaleSheetLayoutView="85" workbookViewId="0">
      <selection activeCell="J64" sqref="J64:M67"/>
    </sheetView>
  </sheetViews>
  <sheetFormatPr defaultRowHeight="15" x14ac:dyDescent="0.25"/>
  <cols>
    <col min="2" max="2" width="20.7109375" customWidth="1"/>
  </cols>
  <sheetData>
    <row r="1" spans="1:24" ht="15.75" thickBot="1" x14ac:dyDescent="0.3">
      <c r="A1" s="123" t="s">
        <v>251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37"/>
    </row>
    <row r="2" spans="1:24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  <c r="X2" s="1"/>
    </row>
    <row r="3" spans="1:24" ht="15.75" thickBot="1" x14ac:dyDescent="0.3">
      <c r="A3" s="133" t="s">
        <v>1</v>
      </c>
      <c r="B3" s="133" t="s">
        <v>2</v>
      </c>
      <c r="C3" s="136" t="s">
        <v>3</v>
      </c>
      <c r="D3" s="114" t="s">
        <v>210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136" t="s">
        <v>10</v>
      </c>
      <c r="W3" s="136" t="s">
        <v>11</v>
      </c>
    </row>
    <row r="4" spans="1:24" ht="15.75" thickBot="1" x14ac:dyDescent="0.3">
      <c r="A4" s="134"/>
      <c r="B4" s="134"/>
      <c r="C4" s="137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37"/>
      <c r="W4" s="137"/>
    </row>
    <row r="5" spans="1:24" ht="15.75" thickBot="1" x14ac:dyDescent="0.3">
      <c r="A5" s="134"/>
      <c r="B5" s="134"/>
      <c r="C5" s="137"/>
      <c r="D5" s="128" t="s">
        <v>4</v>
      </c>
      <c r="E5" s="128"/>
      <c r="F5" s="129"/>
      <c r="G5" s="127" t="s">
        <v>5</v>
      </c>
      <c r="H5" s="128"/>
      <c r="I5" s="129"/>
      <c r="J5" s="127" t="s">
        <v>6</v>
      </c>
      <c r="K5" s="128"/>
      <c r="L5" s="129"/>
      <c r="M5" s="127" t="s">
        <v>7</v>
      </c>
      <c r="N5" s="128"/>
      <c r="O5" s="129"/>
      <c r="P5" s="127" t="s">
        <v>8</v>
      </c>
      <c r="Q5" s="128"/>
      <c r="R5" s="129"/>
      <c r="S5" s="127" t="s">
        <v>9</v>
      </c>
      <c r="T5" s="128"/>
      <c r="U5" s="128"/>
      <c r="V5" s="137"/>
      <c r="W5" s="137"/>
    </row>
    <row r="6" spans="1:24" ht="15.75" thickBot="1" x14ac:dyDescent="0.3">
      <c r="A6" s="135"/>
      <c r="B6" s="135"/>
      <c r="C6" s="138"/>
      <c r="D6" s="75" t="s">
        <v>12</v>
      </c>
      <c r="E6" s="75" t="s">
        <v>13</v>
      </c>
      <c r="F6" s="75" t="s">
        <v>14</v>
      </c>
      <c r="G6" s="75" t="s">
        <v>12</v>
      </c>
      <c r="H6" s="75" t="s">
        <v>13</v>
      </c>
      <c r="I6" s="75" t="s">
        <v>14</v>
      </c>
      <c r="J6" s="75" t="s">
        <v>12</v>
      </c>
      <c r="K6" s="75" t="s">
        <v>13</v>
      </c>
      <c r="L6" s="75" t="s">
        <v>14</v>
      </c>
      <c r="M6" s="75" t="s">
        <v>12</v>
      </c>
      <c r="N6" s="75" t="s">
        <v>13</v>
      </c>
      <c r="O6" s="75" t="s">
        <v>14</v>
      </c>
      <c r="P6" s="75" t="s">
        <v>12</v>
      </c>
      <c r="Q6" s="75" t="s">
        <v>13</v>
      </c>
      <c r="R6" s="75" t="s">
        <v>14</v>
      </c>
      <c r="S6" s="75" t="s">
        <v>12</v>
      </c>
      <c r="T6" s="75" t="s">
        <v>13</v>
      </c>
      <c r="U6" s="76" t="s">
        <v>14</v>
      </c>
      <c r="V6" s="138"/>
      <c r="W6" s="138"/>
    </row>
    <row r="7" spans="1:24" ht="30.75" thickBot="1" x14ac:dyDescent="0.3">
      <c r="A7" s="77"/>
      <c r="B7" s="78" t="s">
        <v>303</v>
      </c>
      <c r="C7" s="75" t="s">
        <v>15</v>
      </c>
      <c r="D7" s="75">
        <v>3</v>
      </c>
      <c r="E7" s="75" t="s">
        <v>16</v>
      </c>
      <c r="F7" s="75">
        <v>3</v>
      </c>
      <c r="G7" s="75">
        <v>3</v>
      </c>
      <c r="H7" s="75" t="s">
        <v>16</v>
      </c>
      <c r="I7" s="75">
        <v>3</v>
      </c>
      <c r="J7" s="75">
        <v>3</v>
      </c>
      <c r="K7" s="75" t="s">
        <v>16</v>
      </c>
      <c r="L7" s="75">
        <v>3</v>
      </c>
      <c r="M7" s="75">
        <v>3</v>
      </c>
      <c r="N7" s="75" t="s">
        <v>16</v>
      </c>
      <c r="O7" s="75">
        <v>3</v>
      </c>
      <c r="P7" s="75">
        <v>3</v>
      </c>
      <c r="Q7" s="75" t="s">
        <v>16</v>
      </c>
      <c r="R7" s="75">
        <v>3</v>
      </c>
      <c r="S7" s="75">
        <v>3</v>
      </c>
      <c r="T7" s="75" t="s">
        <v>16</v>
      </c>
      <c r="U7" s="75">
        <v>3</v>
      </c>
      <c r="V7" s="75">
        <f>(D7+G7+J7+M7+P7+S7)*15</f>
        <v>270</v>
      </c>
      <c r="W7" s="75">
        <f>F7+I7+L7+O7+R7+U7</f>
        <v>18</v>
      </c>
    </row>
    <row r="8" spans="1:24" ht="30.75" thickBot="1" x14ac:dyDescent="0.3">
      <c r="A8" s="77"/>
      <c r="B8" s="78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f t="shared" ref="V8:V15" si="0">(D8+G8+J8+M8+P8+S8)*15</f>
        <v>0</v>
      </c>
      <c r="W8" s="75">
        <f>F8+I8+L8+O8+R8+U8</f>
        <v>0</v>
      </c>
    </row>
    <row r="9" spans="1:24" ht="15.75" thickBot="1" x14ac:dyDescent="0.3">
      <c r="A9" s="77"/>
      <c r="B9" s="79" t="s">
        <v>124</v>
      </c>
      <c r="C9" s="75" t="s">
        <v>15</v>
      </c>
      <c r="D9" s="75"/>
      <c r="E9" s="75"/>
      <c r="F9" s="75"/>
      <c r="G9" s="75"/>
      <c r="H9" s="75"/>
      <c r="I9" s="75"/>
      <c r="J9" s="80">
        <v>1</v>
      </c>
      <c r="K9" s="80" t="s">
        <v>16</v>
      </c>
      <c r="L9" s="80">
        <v>1</v>
      </c>
      <c r="M9" s="80">
        <v>1</v>
      </c>
      <c r="N9" s="75" t="s">
        <v>16</v>
      </c>
      <c r="O9" s="75">
        <v>1</v>
      </c>
      <c r="P9" s="75"/>
      <c r="Q9" s="75"/>
      <c r="R9" s="75"/>
      <c r="S9" s="75"/>
      <c r="T9" s="75"/>
      <c r="U9" s="75"/>
      <c r="V9" s="75">
        <f t="shared" si="0"/>
        <v>30</v>
      </c>
      <c r="W9" s="75">
        <f>F9+I9+L9+O9+R9+U9</f>
        <v>2</v>
      </c>
    </row>
    <row r="10" spans="1:24" ht="30.75" thickBot="1" x14ac:dyDescent="0.3">
      <c r="A10" s="77"/>
      <c r="B10" s="78" t="s">
        <v>19</v>
      </c>
      <c r="C10" s="75" t="s">
        <v>15</v>
      </c>
      <c r="D10" s="75"/>
      <c r="E10" s="75"/>
      <c r="F10" s="75"/>
      <c r="G10" s="75">
        <v>2</v>
      </c>
      <c r="H10" s="75" t="s">
        <v>16</v>
      </c>
      <c r="I10" s="75">
        <v>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f t="shared" si="0"/>
        <v>30</v>
      </c>
      <c r="W10" s="75">
        <f t="shared" ref="W10:W14" si="1">F10+I10+L10+O10+R10+U10</f>
        <v>2</v>
      </c>
    </row>
    <row r="11" spans="1:24" ht="15.75" thickBot="1" x14ac:dyDescent="0.3">
      <c r="A11" s="77"/>
      <c r="B11" s="78" t="s">
        <v>20</v>
      </c>
      <c r="C11" s="75" t="s">
        <v>15</v>
      </c>
      <c r="D11" s="75">
        <v>2</v>
      </c>
      <c r="E11" s="75" t="s">
        <v>16</v>
      </c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>
        <f t="shared" si="0"/>
        <v>30</v>
      </c>
      <c r="W11" s="75">
        <f t="shared" si="1"/>
        <v>2</v>
      </c>
    </row>
    <row r="12" spans="1:24" ht="15.75" thickBot="1" x14ac:dyDescent="0.3">
      <c r="A12" s="77"/>
      <c r="B12" s="78" t="s">
        <v>47</v>
      </c>
      <c r="C12" s="75" t="s">
        <v>15</v>
      </c>
      <c r="D12" s="75">
        <v>1</v>
      </c>
      <c r="E12" s="75" t="s">
        <v>16</v>
      </c>
      <c r="F12" s="75">
        <v>1</v>
      </c>
      <c r="G12" s="75">
        <v>1</v>
      </c>
      <c r="H12" s="75" t="s">
        <v>16</v>
      </c>
      <c r="I12" s="75">
        <v>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>
        <f t="shared" si="0"/>
        <v>30</v>
      </c>
      <c r="W12" s="75">
        <f t="shared" si="1"/>
        <v>2</v>
      </c>
    </row>
    <row r="13" spans="1:24" ht="15.75" thickBot="1" x14ac:dyDescent="0.3">
      <c r="A13" s="77"/>
      <c r="B13" s="78" t="s">
        <v>21</v>
      </c>
      <c r="C13" s="75" t="s">
        <v>22</v>
      </c>
      <c r="D13" s="75">
        <v>1</v>
      </c>
      <c r="E13" s="75" t="s">
        <v>23</v>
      </c>
      <c r="F13" s="75"/>
      <c r="G13" s="75">
        <v>1</v>
      </c>
      <c r="H13" s="75" t="s">
        <v>23</v>
      </c>
      <c r="I13" s="75"/>
      <c r="J13" s="75">
        <v>1</v>
      </c>
      <c r="K13" s="75" t="s">
        <v>23</v>
      </c>
      <c r="L13" s="75"/>
      <c r="M13" s="75">
        <v>1</v>
      </c>
      <c r="N13" s="75" t="s">
        <v>23</v>
      </c>
      <c r="O13" s="75"/>
      <c r="P13" s="75">
        <v>1</v>
      </c>
      <c r="Q13" s="75" t="s">
        <v>23</v>
      </c>
      <c r="R13" s="75"/>
      <c r="S13" s="75"/>
      <c r="T13" s="75"/>
      <c r="U13" s="75"/>
      <c r="V13" s="75">
        <f t="shared" si="0"/>
        <v>75</v>
      </c>
      <c r="W13" s="75">
        <f t="shared" si="1"/>
        <v>0</v>
      </c>
    </row>
    <row r="14" spans="1:24" ht="30.75" thickBot="1" x14ac:dyDescent="0.3">
      <c r="A14" s="77"/>
      <c r="B14" s="78" t="s">
        <v>24</v>
      </c>
      <c r="C14" s="80" t="s">
        <v>22</v>
      </c>
      <c r="D14" s="80"/>
      <c r="E14" s="80" t="s">
        <v>31</v>
      </c>
      <c r="F14" s="80">
        <v>1</v>
      </c>
      <c r="G14" s="80"/>
      <c r="H14" s="80" t="s">
        <v>31</v>
      </c>
      <c r="I14" s="80">
        <v>1</v>
      </c>
      <c r="J14" s="80"/>
      <c r="K14" s="80" t="s">
        <v>31</v>
      </c>
      <c r="L14" s="80">
        <v>1</v>
      </c>
      <c r="M14" s="80"/>
      <c r="N14" s="80" t="s">
        <v>31</v>
      </c>
      <c r="O14" s="80">
        <v>1</v>
      </c>
      <c r="P14" s="80"/>
      <c r="Q14" s="80" t="s">
        <v>31</v>
      </c>
      <c r="R14" s="80">
        <v>1</v>
      </c>
      <c r="S14" s="80"/>
      <c r="T14" s="80" t="s">
        <v>31</v>
      </c>
      <c r="U14" s="80">
        <v>1</v>
      </c>
      <c r="V14" s="80">
        <f t="shared" si="0"/>
        <v>0</v>
      </c>
      <c r="W14" s="80">
        <f t="shared" si="1"/>
        <v>6</v>
      </c>
    </row>
    <row r="15" spans="1:24" ht="30.75" thickBot="1" x14ac:dyDescent="0.3">
      <c r="A15" s="77"/>
      <c r="B15" s="81" t="s">
        <v>25</v>
      </c>
      <c r="C15" s="75" t="s">
        <v>15</v>
      </c>
      <c r="D15" s="75"/>
      <c r="E15" s="75"/>
      <c r="F15" s="75"/>
      <c r="G15" s="75"/>
      <c r="H15" s="75"/>
      <c r="I15" s="75"/>
      <c r="J15" s="75">
        <v>2</v>
      </c>
      <c r="K15" s="75" t="s">
        <v>16</v>
      </c>
      <c r="L15" s="75">
        <v>2</v>
      </c>
      <c r="M15" s="75">
        <v>2</v>
      </c>
      <c r="N15" s="75" t="s">
        <v>16</v>
      </c>
      <c r="O15" s="75">
        <v>2</v>
      </c>
      <c r="P15" s="75"/>
      <c r="Q15" s="75"/>
      <c r="R15" s="75"/>
      <c r="S15" s="75"/>
      <c r="T15" s="75"/>
      <c r="U15" s="75"/>
      <c r="V15" s="75">
        <f t="shared" si="0"/>
        <v>60</v>
      </c>
      <c r="W15" s="75">
        <f>F15+I15+L15+O15+R15+U15</f>
        <v>4</v>
      </c>
    </row>
    <row r="16" spans="1:24" ht="15.75" thickBot="1" x14ac:dyDescent="0.3">
      <c r="A16" s="82"/>
      <c r="B16" s="83" t="s">
        <v>26</v>
      </c>
      <c r="C16" s="84"/>
      <c r="D16" s="72">
        <f t="shared" ref="D16:S16" si="2">SUM(D7:D15)</f>
        <v>7</v>
      </c>
      <c r="E16" s="72"/>
      <c r="F16" s="72">
        <f t="shared" si="2"/>
        <v>7</v>
      </c>
      <c r="G16" s="72">
        <f t="shared" si="2"/>
        <v>7</v>
      </c>
      <c r="H16" s="72"/>
      <c r="I16" s="72">
        <f t="shared" si="2"/>
        <v>7</v>
      </c>
      <c r="J16" s="72">
        <f t="shared" si="2"/>
        <v>7</v>
      </c>
      <c r="K16" s="72"/>
      <c r="L16" s="72">
        <f t="shared" si="2"/>
        <v>7</v>
      </c>
      <c r="M16" s="72">
        <f t="shared" si="2"/>
        <v>7</v>
      </c>
      <c r="N16" s="72"/>
      <c r="O16" s="72">
        <f t="shared" si="2"/>
        <v>7</v>
      </c>
      <c r="P16" s="72">
        <f t="shared" si="2"/>
        <v>4</v>
      </c>
      <c r="Q16" s="72"/>
      <c r="R16" s="72">
        <f t="shared" si="2"/>
        <v>4</v>
      </c>
      <c r="S16" s="72">
        <f t="shared" si="2"/>
        <v>3</v>
      </c>
      <c r="T16" s="72"/>
      <c r="U16" s="72">
        <f>SUM(U7:U15)</f>
        <v>4</v>
      </c>
      <c r="V16" s="72">
        <f>SUM(V7:V15)</f>
        <v>525</v>
      </c>
      <c r="W16" s="72">
        <f>SUM(W7:W15)</f>
        <v>36</v>
      </c>
      <c r="X16" s="1"/>
    </row>
    <row r="17" spans="1:24" ht="15.75" customHeight="1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4" ht="15.75" thickBot="1" x14ac:dyDescent="0.3">
      <c r="A18" s="133" t="s">
        <v>1</v>
      </c>
      <c r="B18" s="133" t="s">
        <v>2</v>
      </c>
      <c r="C18" s="136" t="s">
        <v>3</v>
      </c>
      <c r="D18" s="114" t="s">
        <v>210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V18" s="136" t="s">
        <v>10</v>
      </c>
      <c r="W18" s="136" t="s">
        <v>11</v>
      </c>
    </row>
    <row r="19" spans="1:24" ht="15.75" thickBot="1" x14ac:dyDescent="0.3">
      <c r="A19" s="134"/>
      <c r="B19" s="134"/>
      <c r="C19" s="137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37"/>
      <c r="W19" s="137"/>
    </row>
    <row r="20" spans="1:24" ht="15.75" thickBot="1" x14ac:dyDescent="0.3">
      <c r="A20" s="134"/>
      <c r="B20" s="134"/>
      <c r="C20" s="137"/>
      <c r="D20" s="127" t="s">
        <v>4</v>
      </c>
      <c r="E20" s="128"/>
      <c r="F20" s="129"/>
      <c r="G20" s="127" t="s">
        <v>5</v>
      </c>
      <c r="H20" s="128"/>
      <c r="I20" s="129"/>
      <c r="J20" s="127" t="s">
        <v>6</v>
      </c>
      <c r="K20" s="128"/>
      <c r="L20" s="129"/>
      <c r="M20" s="127" t="s">
        <v>7</v>
      </c>
      <c r="N20" s="128"/>
      <c r="O20" s="129"/>
      <c r="P20" s="127" t="s">
        <v>8</v>
      </c>
      <c r="Q20" s="128"/>
      <c r="R20" s="129"/>
      <c r="S20" s="127" t="s">
        <v>9</v>
      </c>
      <c r="T20" s="128"/>
      <c r="U20" s="129"/>
      <c r="V20" s="137"/>
      <c r="W20" s="137"/>
    </row>
    <row r="21" spans="1:24" ht="15.75" thickBot="1" x14ac:dyDescent="0.3">
      <c r="A21" s="135"/>
      <c r="B21" s="135"/>
      <c r="C21" s="138"/>
      <c r="D21" s="75" t="s">
        <v>12</v>
      </c>
      <c r="E21" s="75" t="s">
        <v>13</v>
      </c>
      <c r="F21" s="75" t="s">
        <v>14</v>
      </c>
      <c r="G21" s="75" t="s">
        <v>12</v>
      </c>
      <c r="H21" s="75" t="s">
        <v>13</v>
      </c>
      <c r="I21" s="75" t="s">
        <v>14</v>
      </c>
      <c r="J21" s="75" t="s">
        <v>12</v>
      </c>
      <c r="K21" s="75" t="s">
        <v>13</v>
      </c>
      <c r="L21" s="75" t="s">
        <v>14</v>
      </c>
      <c r="M21" s="75" t="s">
        <v>12</v>
      </c>
      <c r="N21" s="75" t="s">
        <v>13</v>
      </c>
      <c r="O21" s="75" t="s">
        <v>14</v>
      </c>
      <c r="P21" s="75" t="s">
        <v>12</v>
      </c>
      <c r="Q21" s="75" t="s">
        <v>13</v>
      </c>
      <c r="R21" s="75" t="s">
        <v>14</v>
      </c>
      <c r="S21" s="75" t="s">
        <v>12</v>
      </c>
      <c r="T21" s="75" t="s">
        <v>13</v>
      </c>
      <c r="U21" s="76" t="s">
        <v>14</v>
      </c>
      <c r="V21" s="138"/>
      <c r="W21" s="138"/>
    </row>
    <row r="22" spans="1:24" ht="15.75" thickBot="1" x14ac:dyDescent="0.3">
      <c r="A22" s="77"/>
      <c r="B22" s="78" t="s">
        <v>304</v>
      </c>
      <c r="C22" s="75" t="s">
        <v>15</v>
      </c>
      <c r="D22" s="75">
        <v>2</v>
      </c>
      <c r="E22" s="75" t="s">
        <v>28</v>
      </c>
      <c r="F22" s="75">
        <v>2</v>
      </c>
      <c r="G22" s="75">
        <v>2</v>
      </c>
      <c r="H22" s="75" t="s">
        <v>28</v>
      </c>
      <c r="I22" s="75">
        <v>2</v>
      </c>
      <c r="J22" s="75">
        <v>1</v>
      </c>
      <c r="K22" s="75" t="s">
        <v>28</v>
      </c>
      <c r="L22" s="75">
        <v>1</v>
      </c>
      <c r="M22" s="75">
        <v>1</v>
      </c>
      <c r="N22" s="75" t="s">
        <v>28</v>
      </c>
      <c r="O22" s="75">
        <v>1</v>
      </c>
      <c r="P22" s="75">
        <v>1</v>
      </c>
      <c r="Q22" s="75" t="s">
        <v>28</v>
      </c>
      <c r="R22" s="75">
        <v>1</v>
      </c>
      <c r="S22" s="75"/>
      <c r="T22" s="75"/>
      <c r="U22" s="75"/>
      <c r="V22" s="75">
        <f t="shared" ref="V22:V31" si="3">(D22+G22+J22+M22+P22+S22)*15</f>
        <v>105</v>
      </c>
      <c r="W22" s="75">
        <f>F22+I22+L22+O22+R22+U22</f>
        <v>7</v>
      </c>
    </row>
    <row r="23" spans="1:24" ht="15.75" thickBot="1" x14ac:dyDescent="0.3">
      <c r="A23" s="77"/>
      <c r="B23" s="78" t="s">
        <v>305</v>
      </c>
      <c r="C23" s="75" t="s">
        <v>15</v>
      </c>
      <c r="D23" s="75">
        <v>2</v>
      </c>
      <c r="E23" s="75" t="s">
        <v>28</v>
      </c>
      <c r="F23" s="75">
        <v>2</v>
      </c>
      <c r="G23" s="75">
        <v>2</v>
      </c>
      <c r="H23" s="75" t="s">
        <v>28</v>
      </c>
      <c r="I23" s="75">
        <v>2</v>
      </c>
      <c r="J23" s="75">
        <v>1</v>
      </c>
      <c r="K23" s="75" t="s">
        <v>28</v>
      </c>
      <c r="L23" s="75">
        <v>1</v>
      </c>
      <c r="M23" s="75">
        <v>1</v>
      </c>
      <c r="N23" s="75" t="s">
        <v>28</v>
      </c>
      <c r="O23" s="75">
        <v>1</v>
      </c>
      <c r="P23" s="75">
        <v>1</v>
      </c>
      <c r="Q23" s="75" t="s">
        <v>28</v>
      </c>
      <c r="R23" s="75">
        <v>1</v>
      </c>
      <c r="S23" s="75"/>
      <c r="T23" s="75"/>
      <c r="U23" s="75"/>
      <c r="V23" s="75">
        <f t="shared" si="3"/>
        <v>105</v>
      </c>
      <c r="W23" s="75">
        <f t="shared" ref="W23:W31" si="4">F23+I23+L23+O23+R23+U23</f>
        <v>7</v>
      </c>
    </row>
    <row r="24" spans="1:24" ht="30.75" thickBot="1" x14ac:dyDescent="0.3">
      <c r="A24" s="77"/>
      <c r="B24" s="78" t="s">
        <v>306</v>
      </c>
      <c r="C24" s="75" t="s">
        <v>15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>
        <v>1</v>
      </c>
      <c r="Q24" s="75" t="s">
        <v>28</v>
      </c>
      <c r="R24" s="75">
        <v>1</v>
      </c>
      <c r="S24" s="75">
        <v>2</v>
      </c>
      <c r="T24" s="75" t="s">
        <v>28</v>
      </c>
      <c r="U24" s="75">
        <v>2</v>
      </c>
      <c r="V24" s="75">
        <f t="shared" si="3"/>
        <v>45</v>
      </c>
      <c r="W24" s="75">
        <f t="shared" si="4"/>
        <v>3</v>
      </c>
    </row>
    <row r="25" spans="1:24" ht="30.75" thickBot="1" x14ac:dyDescent="0.3">
      <c r="A25" s="77"/>
      <c r="B25" s="78" t="s">
        <v>122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>
        <f t="shared" si="3"/>
        <v>0</v>
      </c>
      <c r="W25" s="75">
        <f t="shared" si="4"/>
        <v>0</v>
      </c>
    </row>
    <row r="26" spans="1:24" ht="15.75" thickBot="1" x14ac:dyDescent="0.3">
      <c r="A26" s="77"/>
      <c r="B26" s="85" t="s">
        <v>307</v>
      </c>
      <c r="C26" s="72" t="s">
        <v>22</v>
      </c>
      <c r="D26" s="72">
        <v>1</v>
      </c>
      <c r="E26" s="72" t="s">
        <v>28</v>
      </c>
      <c r="F26" s="72">
        <v>3</v>
      </c>
      <c r="G26" s="72">
        <v>1</v>
      </c>
      <c r="H26" s="72" t="s">
        <v>28</v>
      </c>
      <c r="I26" s="72">
        <v>3</v>
      </c>
      <c r="J26" s="72">
        <v>1</v>
      </c>
      <c r="K26" s="72" t="s">
        <v>28</v>
      </c>
      <c r="L26" s="72">
        <v>3</v>
      </c>
      <c r="M26" s="72">
        <v>1</v>
      </c>
      <c r="N26" s="72" t="s">
        <v>28</v>
      </c>
      <c r="O26" s="72">
        <v>3</v>
      </c>
      <c r="P26" s="72">
        <v>1</v>
      </c>
      <c r="Q26" s="72" t="s">
        <v>28</v>
      </c>
      <c r="R26" s="72">
        <v>3</v>
      </c>
      <c r="S26" s="72">
        <v>1</v>
      </c>
      <c r="T26" s="72" t="s">
        <v>28</v>
      </c>
      <c r="U26" s="72">
        <v>3</v>
      </c>
      <c r="V26" s="75">
        <f t="shared" si="3"/>
        <v>90</v>
      </c>
      <c r="W26" s="75">
        <f t="shared" si="4"/>
        <v>18</v>
      </c>
      <c r="X26" s="11"/>
    </row>
    <row r="27" spans="1:24" ht="15.75" thickBot="1" x14ac:dyDescent="0.3">
      <c r="A27" s="77"/>
      <c r="B27" s="83" t="s">
        <v>308</v>
      </c>
      <c r="C27" s="72" t="s">
        <v>22</v>
      </c>
      <c r="D27" s="72">
        <v>4</v>
      </c>
      <c r="E27" s="72" t="s">
        <v>31</v>
      </c>
      <c r="F27" s="72">
        <v>2</v>
      </c>
      <c r="G27" s="72">
        <v>4</v>
      </c>
      <c r="H27" s="72" t="s">
        <v>31</v>
      </c>
      <c r="I27" s="72">
        <v>2</v>
      </c>
      <c r="J27" s="72">
        <v>4</v>
      </c>
      <c r="K27" s="72" t="s">
        <v>31</v>
      </c>
      <c r="L27" s="72">
        <v>2</v>
      </c>
      <c r="M27" s="72">
        <v>4</v>
      </c>
      <c r="N27" s="72" t="s">
        <v>31</v>
      </c>
      <c r="O27" s="72">
        <v>2</v>
      </c>
      <c r="P27" s="72">
        <v>4</v>
      </c>
      <c r="Q27" s="72" t="s">
        <v>31</v>
      </c>
      <c r="R27" s="72">
        <v>2</v>
      </c>
      <c r="S27" s="72">
        <v>4</v>
      </c>
      <c r="T27" s="72" t="s">
        <v>31</v>
      </c>
      <c r="U27" s="72">
        <v>2</v>
      </c>
      <c r="V27" s="75">
        <f t="shared" si="3"/>
        <v>360</v>
      </c>
      <c r="W27" s="75">
        <f t="shared" si="4"/>
        <v>12</v>
      </c>
      <c r="X27" s="11"/>
    </row>
    <row r="28" spans="1:24" ht="15.75" thickBot="1" x14ac:dyDescent="0.3">
      <c r="A28" s="77"/>
      <c r="B28" s="78" t="s">
        <v>120</v>
      </c>
      <c r="C28" s="75" t="s">
        <v>22</v>
      </c>
      <c r="D28" s="75"/>
      <c r="E28" s="75"/>
      <c r="F28" s="75"/>
      <c r="G28" s="75"/>
      <c r="H28" s="75"/>
      <c r="I28" s="75"/>
      <c r="J28" s="75">
        <v>1</v>
      </c>
      <c r="K28" s="75" t="s">
        <v>28</v>
      </c>
      <c r="L28" s="75">
        <v>1</v>
      </c>
      <c r="M28" s="75">
        <v>1</v>
      </c>
      <c r="N28" s="75" t="s">
        <v>28</v>
      </c>
      <c r="O28" s="75">
        <v>1</v>
      </c>
      <c r="P28" s="75"/>
      <c r="Q28" s="75"/>
      <c r="R28" s="75"/>
      <c r="S28" s="75"/>
      <c r="T28" s="75"/>
      <c r="U28" s="75"/>
      <c r="V28" s="75">
        <f t="shared" si="3"/>
        <v>30</v>
      </c>
      <c r="W28" s="75">
        <f t="shared" si="4"/>
        <v>2</v>
      </c>
      <c r="X28" s="1"/>
    </row>
    <row r="29" spans="1:24" ht="15.75" thickBot="1" x14ac:dyDescent="0.3">
      <c r="A29" s="77"/>
      <c r="B29" s="78" t="s">
        <v>235</v>
      </c>
      <c r="C29" s="75" t="s">
        <v>22</v>
      </c>
      <c r="D29" s="75">
        <v>1</v>
      </c>
      <c r="E29" s="75" t="s">
        <v>28</v>
      </c>
      <c r="F29" s="75">
        <v>1</v>
      </c>
      <c r="G29" s="75">
        <v>1</v>
      </c>
      <c r="H29" s="75" t="s">
        <v>16</v>
      </c>
      <c r="I29" s="75">
        <v>1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>
        <f t="shared" si="3"/>
        <v>30</v>
      </c>
      <c r="W29" s="75">
        <f t="shared" si="4"/>
        <v>2</v>
      </c>
      <c r="X29" s="1"/>
    </row>
    <row r="30" spans="1:24" ht="15.75" thickBot="1" x14ac:dyDescent="0.3">
      <c r="A30" s="77"/>
      <c r="B30" s="78" t="s">
        <v>36</v>
      </c>
      <c r="C30" s="75" t="s">
        <v>22</v>
      </c>
      <c r="D30" s="75"/>
      <c r="E30" s="75"/>
      <c r="F30" s="75"/>
      <c r="G30" s="75"/>
      <c r="H30" s="75"/>
      <c r="I30" s="75"/>
      <c r="J30" s="75">
        <v>4</v>
      </c>
      <c r="K30" s="75" t="s">
        <v>28</v>
      </c>
      <c r="L30" s="75">
        <v>2</v>
      </c>
      <c r="M30" s="75">
        <v>4</v>
      </c>
      <c r="N30" s="75" t="s">
        <v>28</v>
      </c>
      <c r="O30" s="75">
        <v>2</v>
      </c>
      <c r="P30" s="75"/>
      <c r="Q30" s="75"/>
      <c r="R30" s="75"/>
      <c r="S30" s="75"/>
      <c r="T30" s="75"/>
      <c r="U30" s="75"/>
      <c r="V30" s="75">
        <f t="shared" si="3"/>
        <v>120</v>
      </c>
      <c r="W30" s="75">
        <f t="shared" si="4"/>
        <v>4</v>
      </c>
      <c r="X30" s="1"/>
    </row>
    <row r="31" spans="1:24" ht="15.75" thickBot="1" x14ac:dyDescent="0.3">
      <c r="A31" s="77"/>
      <c r="B31" s="78" t="s">
        <v>37</v>
      </c>
      <c r="C31" s="75" t="s">
        <v>22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 t="s">
        <v>31</v>
      </c>
      <c r="R31" s="75">
        <v>3</v>
      </c>
      <c r="S31" s="75"/>
      <c r="T31" s="75" t="s">
        <v>31</v>
      </c>
      <c r="U31" s="75">
        <v>3</v>
      </c>
      <c r="V31" s="75">
        <f t="shared" si="3"/>
        <v>0</v>
      </c>
      <c r="W31" s="75">
        <f t="shared" si="4"/>
        <v>6</v>
      </c>
      <c r="X31" s="1"/>
    </row>
    <row r="32" spans="1:24" ht="15.75" thickBot="1" x14ac:dyDescent="0.3">
      <c r="A32" s="77"/>
      <c r="B32" s="84" t="s">
        <v>113</v>
      </c>
      <c r="C32" s="72"/>
      <c r="D32" s="72">
        <f t="shared" ref="D32:S32" si="5">SUM(D22:D31)</f>
        <v>10</v>
      </c>
      <c r="E32" s="72"/>
      <c r="F32" s="72">
        <f t="shared" si="5"/>
        <v>10</v>
      </c>
      <c r="G32" s="72">
        <f t="shared" si="5"/>
        <v>10</v>
      </c>
      <c r="H32" s="72"/>
      <c r="I32" s="72">
        <f t="shared" si="5"/>
        <v>10</v>
      </c>
      <c r="J32" s="72">
        <f t="shared" si="5"/>
        <v>12</v>
      </c>
      <c r="K32" s="72"/>
      <c r="L32" s="72">
        <f t="shared" si="5"/>
        <v>10</v>
      </c>
      <c r="M32" s="72">
        <f t="shared" si="5"/>
        <v>12</v>
      </c>
      <c r="N32" s="72"/>
      <c r="O32" s="72">
        <f t="shared" si="5"/>
        <v>10</v>
      </c>
      <c r="P32" s="72">
        <f t="shared" si="5"/>
        <v>8</v>
      </c>
      <c r="Q32" s="72"/>
      <c r="R32" s="72">
        <f t="shared" si="5"/>
        <v>11</v>
      </c>
      <c r="S32" s="72">
        <f t="shared" si="5"/>
        <v>7</v>
      </c>
      <c r="T32" s="72"/>
      <c r="U32" s="72">
        <f>SUM(U22:U31)</f>
        <v>10</v>
      </c>
      <c r="V32" s="72">
        <f>SUM(V22:V31)</f>
        <v>885</v>
      </c>
      <c r="W32" s="72">
        <f>SUM(W22:W31)</f>
        <v>61</v>
      </c>
      <c r="X32" s="11"/>
    </row>
    <row r="33" spans="1:24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  <c r="X33" s="11"/>
    </row>
    <row r="34" spans="1:24" ht="15.75" thickBot="1" x14ac:dyDescent="0.3">
      <c r="A34" s="133" t="s">
        <v>1</v>
      </c>
      <c r="B34" s="133" t="s">
        <v>2</v>
      </c>
      <c r="C34" s="136" t="s">
        <v>3</v>
      </c>
      <c r="D34" s="114" t="s">
        <v>210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136" t="s">
        <v>10</v>
      </c>
      <c r="W34" s="136" t="s">
        <v>11</v>
      </c>
    </row>
    <row r="35" spans="1:24" ht="15.75" thickBot="1" x14ac:dyDescent="0.3">
      <c r="A35" s="134"/>
      <c r="B35" s="134"/>
      <c r="C35" s="137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37"/>
      <c r="W35" s="137"/>
    </row>
    <row r="36" spans="1:24" ht="15.75" thickBot="1" x14ac:dyDescent="0.3">
      <c r="A36" s="134"/>
      <c r="B36" s="134"/>
      <c r="C36" s="137"/>
      <c r="D36" s="127" t="s">
        <v>4</v>
      </c>
      <c r="E36" s="128"/>
      <c r="F36" s="129"/>
      <c r="G36" s="127" t="s">
        <v>5</v>
      </c>
      <c r="H36" s="128"/>
      <c r="I36" s="129"/>
      <c r="J36" s="127" t="s">
        <v>6</v>
      </c>
      <c r="K36" s="128"/>
      <c r="L36" s="129"/>
      <c r="M36" s="127" t="s">
        <v>7</v>
      </c>
      <c r="N36" s="128"/>
      <c r="O36" s="129"/>
      <c r="P36" s="127" t="s">
        <v>8</v>
      </c>
      <c r="Q36" s="128"/>
      <c r="R36" s="129"/>
      <c r="S36" s="127" t="s">
        <v>9</v>
      </c>
      <c r="T36" s="128"/>
      <c r="U36" s="129"/>
      <c r="V36" s="137"/>
      <c r="W36" s="137"/>
    </row>
    <row r="37" spans="1:24" ht="15.75" thickBot="1" x14ac:dyDescent="0.3">
      <c r="A37" s="135"/>
      <c r="B37" s="135"/>
      <c r="C37" s="138"/>
      <c r="D37" s="75" t="s">
        <v>12</v>
      </c>
      <c r="E37" s="75" t="s">
        <v>13</v>
      </c>
      <c r="F37" s="75" t="s">
        <v>14</v>
      </c>
      <c r="G37" s="75" t="s">
        <v>12</v>
      </c>
      <c r="H37" s="75" t="s">
        <v>13</v>
      </c>
      <c r="I37" s="75" t="s">
        <v>14</v>
      </c>
      <c r="J37" s="75" t="s">
        <v>12</v>
      </c>
      <c r="K37" s="75" t="s">
        <v>13</v>
      </c>
      <c r="L37" s="75" t="s">
        <v>14</v>
      </c>
      <c r="M37" s="75" t="s">
        <v>12</v>
      </c>
      <c r="N37" s="75" t="s">
        <v>13</v>
      </c>
      <c r="O37" s="75" t="s">
        <v>14</v>
      </c>
      <c r="P37" s="75" t="s">
        <v>12</v>
      </c>
      <c r="Q37" s="75" t="s">
        <v>13</v>
      </c>
      <c r="R37" s="75" t="s">
        <v>14</v>
      </c>
      <c r="S37" s="75" t="s">
        <v>12</v>
      </c>
      <c r="T37" s="75" t="s">
        <v>13</v>
      </c>
      <c r="U37" s="76" t="s">
        <v>14</v>
      </c>
      <c r="V37" s="138"/>
      <c r="W37" s="138"/>
    </row>
    <row r="38" spans="1:24" ht="15.75" thickBot="1" x14ac:dyDescent="0.3">
      <c r="A38" s="77"/>
      <c r="B38" s="83" t="s">
        <v>309</v>
      </c>
      <c r="C38" s="72" t="s">
        <v>22</v>
      </c>
      <c r="D38" s="72">
        <v>2</v>
      </c>
      <c r="E38" s="72" t="s">
        <v>16</v>
      </c>
      <c r="F38" s="72">
        <v>7</v>
      </c>
      <c r="G38" s="72">
        <v>2</v>
      </c>
      <c r="H38" s="72" t="s">
        <v>16</v>
      </c>
      <c r="I38" s="72">
        <v>7</v>
      </c>
      <c r="J38" s="72">
        <v>2</v>
      </c>
      <c r="K38" s="72" t="s">
        <v>16</v>
      </c>
      <c r="L38" s="72">
        <v>7</v>
      </c>
      <c r="M38" s="72">
        <v>2</v>
      </c>
      <c r="N38" s="72" t="s">
        <v>16</v>
      </c>
      <c r="O38" s="72">
        <v>7</v>
      </c>
      <c r="P38" s="72">
        <v>2</v>
      </c>
      <c r="Q38" s="72" t="s">
        <v>16</v>
      </c>
      <c r="R38" s="72">
        <v>7</v>
      </c>
      <c r="S38" s="72">
        <v>2</v>
      </c>
      <c r="T38" s="72" t="s">
        <v>118</v>
      </c>
      <c r="U38" s="72">
        <v>7</v>
      </c>
      <c r="V38" s="75">
        <f t="shared" ref="V38:V45" si="6">(D38+G38+J38+M38+P38+S38)*15</f>
        <v>180</v>
      </c>
      <c r="W38" s="75">
        <f t="shared" ref="W38:W45" si="7">F38+I38+L38+O38+R38+U38</f>
        <v>42</v>
      </c>
      <c r="X38" s="11"/>
    </row>
    <row r="39" spans="1:24" s="43" customFormat="1" ht="15.75" thickBot="1" x14ac:dyDescent="0.3">
      <c r="A39" s="86"/>
      <c r="B39" s="79" t="s">
        <v>117</v>
      </c>
      <c r="C39" s="80" t="s">
        <v>22</v>
      </c>
      <c r="D39" s="80">
        <v>1</v>
      </c>
      <c r="E39" s="80" t="s">
        <v>16</v>
      </c>
      <c r="F39" s="80">
        <v>1</v>
      </c>
      <c r="G39" s="80">
        <v>1</v>
      </c>
      <c r="H39" s="80" t="s">
        <v>16</v>
      </c>
      <c r="I39" s="80">
        <v>1</v>
      </c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>
        <f t="shared" si="6"/>
        <v>30</v>
      </c>
      <c r="W39" s="80">
        <f t="shared" si="7"/>
        <v>2</v>
      </c>
      <c r="X39" s="42"/>
    </row>
    <row r="40" spans="1:24" ht="15.75" thickBot="1" x14ac:dyDescent="0.3">
      <c r="A40" s="77"/>
      <c r="B40" s="83" t="s">
        <v>132</v>
      </c>
      <c r="C40" s="72" t="s">
        <v>22</v>
      </c>
      <c r="D40" s="75">
        <v>1</v>
      </c>
      <c r="E40" s="75" t="s">
        <v>23</v>
      </c>
      <c r="F40" s="75"/>
      <c r="G40" s="75">
        <v>1</v>
      </c>
      <c r="H40" s="75" t="s">
        <v>23</v>
      </c>
      <c r="I40" s="75"/>
      <c r="J40" s="75">
        <v>1</v>
      </c>
      <c r="K40" s="75" t="s">
        <v>23</v>
      </c>
      <c r="L40" s="75"/>
      <c r="M40" s="75">
        <v>1</v>
      </c>
      <c r="N40" s="75" t="s">
        <v>23</v>
      </c>
      <c r="O40" s="75"/>
      <c r="P40" s="75">
        <v>1</v>
      </c>
      <c r="Q40" s="75" t="s">
        <v>23</v>
      </c>
      <c r="R40" s="75"/>
      <c r="S40" s="75">
        <v>1</v>
      </c>
      <c r="T40" s="75" t="s">
        <v>23</v>
      </c>
      <c r="U40" s="75"/>
      <c r="V40" s="75">
        <f t="shared" si="6"/>
        <v>90</v>
      </c>
      <c r="W40" s="75">
        <f t="shared" si="7"/>
        <v>0</v>
      </c>
      <c r="X40" s="11"/>
    </row>
    <row r="41" spans="1:24" ht="15.75" thickBot="1" x14ac:dyDescent="0.3">
      <c r="A41" s="77"/>
      <c r="B41" s="78" t="s">
        <v>116</v>
      </c>
      <c r="C41" s="75" t="s">
        <v>22</v>
      </c>
      <c r="D41" s="75">
        <v>1</v>
      </c>
      <c r="E41" s="75" t="s">
        <v>16</v>
      </c>
      <c r="F41" s="75">
        <v>1</v>
      </c>
      <c r="G41" s="75">
        <v>1</v>
      </c>
      <c r="H41" s="75" t="s">
        <v>16</v>
      </c>
      <c r="I41" s="75">
        <v>1</v>
      </c>
      <c r="J41" s="75">
        <v>1</v>
      </c>
      <c r="K41" s="75" t="s">
        <v>16</v>
      </c>
      <c r="L41" s="75">
        <v>1</v>
      </c>
      <c r="M41" s="75">
        <v>1</v>
      </c>
      <c r="N41" s="75" t="s">
        <v>16</v>
      </c>
      <c r="O41" s="75">
        <v>1</v>
      </c>
      <c r="P41" s="75">
        <v>1</v>
      </c>
      <c r="Q41" s="75" t="s">
        <v>16</v>
      </c>
      <c r="R41" s="75">
        <v>1</v>
      </c>
      <c r="S41" s="75">
        <v>1</v>
      </c>
      <c r="T41" s="75" t="s">
        <v>16</v>
      </c>
      <c r="U41" s="75">
        <v>1</v>
      </c>
      <c r="V41" s="75">
        <f t="shared" si="6"/>
        <v>90</v>
      </c>
      <c r="W41" s="75">
        <f t="shared" si="7"/>
        <v>6</v>
      </c>
      <c r="X41" s="1"/>
    </row>
    <row r="42" spans="1:24" ht="15.75" thickBot="1" x14ac:dyDescent="0.3">
      <c r="A42" s="77"/>
      <c r="B42" s="78" t="s">
        <v>115</v>
      </c>
      <c r="C42" s="75" t="s">
        <v>28</v>
      </c>
      <c r="D42" s="75"/>
      <c r="E42" s="75" t="s">
        <v>31</v>
      </c>
      <c r="F42" s="75">
        <v>1</v>
      </c>
      <c r="G42" s="75"/>
      <c r="H42" s="75" t="s">
        <v>31</v>
      </c>
      <c r="I42" s="75">
        <v>1</v>
      </c>
      <c r="J42" s="75"/>
      <c r="K42" s="75" t="s">
        <v>31</v>
      </c>
      <c r="L42" s="75">
        <v>1</v>
      </c>
      <c r="M42" s="75"/>
      <c r="N42" s="75" t="s">
        <v>31</v>
      </c>
      <c r="O42" s="75">
        <v>1</v>
      </c>
      <c r="P42" s="75"/>
      <c r="Q42" s="75" t="s">
        <v>31</v>
      </c>
      <c r="R42" s="75">
        <v>1</v>
      </c>
      <c r="S42" s="75"/>
      <c r="T42" s="75" t="s">
        <v>31</v>
      </c>
      <c r="U42" s="75">
        <v>1</v>
      </c>
      <c r="V42" s="75">
        <f t="shared" si="6"/>
        <v>0</v>
      </c>
      <c r="W42" s="75">
        <f t="shared" si="7"/>
        <v>6</v>
      </c>
      <c r="X42" s="1"/>
    </row>
    <row r="43" spans="1:24" ht="15.75" thickBot="1" x14ac:dyDescent="0.3">
      <c r="A43" s="77"/>
      <c r="B43" s="78" t="s">
        <v>58</v>
      </c>
      <c r="C43" s="75" t="s">
        <v>22</v>
      </c>
      <c r="D43" s="127" t="s">
        <v>59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9"/>
      <c r="V43" s="75">
        <v>120</v>
      </c>
      <c r="W43" s="75">
        <v>4</v>
      </c>
      <c r="X43" s="1"/>
    </row>
    <row r="44" spans="1:24" ht="15.75" thickBot="1" x14ac:dyDescent="0.3">
      <c r="A44" s="77"/>
      <c r="B44" s="78" t="s">
        <v>133</v>
      </c>
      <c r="C44" s="75" t="s">
        <v>22</v>
      </c>
      <c r="D44" s="72"/>
      <c r="E44" s="72"/>
      <c r="F44" s="72"/>
      <c r="G44" s="72"/>
      <c r="H44" s="72"/>
      <c r="I44" s="72"/>
      <c r="J44" s="72">
        <v>2</v>
      </c>
      <c r="K44" s="72" t="s">
        <v>31</v>
      </c>
      <c r="L44" s="72">
        <v>1</v>
      </c>
      <c r="M44" s="72">
        <v>2</v>
      </c>
      <c r="N44" s="72" t="s">
        <v>31</v>
      </c>
      <c r="O44" s="72">
        <v>1</v>
      </c>
      <c r="P44" s="72"/>
      <c r="Q44" s="72"/>
      <c r="R44" s="72"/>
      <c r="S44" s="75"/>
      <c r="T44" s="75"/>
      <c r="U44" s="75"/>
      <c r="V44" s="75">
        <f t="shared" si="6"/>
        <v>60</v>
      </c>
      <c r="W44" s="75">
        <f t="shared" si="7"/>
        <v>2</v>
      </c>
      <c r="X44" s="1"/>
    </row>
    <row r="45" spans="1:24" ht="30.75" thickBot="1" x14ac:dyDescent="0.3">
      <c r="A45" s="77"/>
      <c r="B45" s="78" t="s">
        <v>127</v>
      </c>
      <c r="C45" s="75" t="s">
        <v>22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>
        <v>1</v>
      </c>
      <c r="Q45" s="75" t="s">
        <v>31</v>
      </c>
      <c r="R45" s="75">
        <v>1</v>
      </c>
      <c r="S45" s="75">
        <v>1</v>
      </c>
      <c r="T45" s="75" t="s">
        <v>31</v>
      </c>
      <c r="U45" s="75">
        <v>1</v>
      </c>
      <c r="V45" s="75">
        <f t="shared" si="6"/>
        <v>30</v>
      </c>
      <c r="W45" s="75">
        <f t="shared" si="7"/>
        <v>2</v>
      </c>
      <c r="X45" s="1"/>
    </row>
    <row r="46" spans="1:24" ht="15.75" thickBot="1" x14ac:dyDescent="0.3">
      <c r="A46" s="82"/>
      <c r="B46" s="83" t="s">
        <v>113</v>
      </c>
      <c r="C46" s="72"/>
      <c r="D46" s="72">
        <f t="shared" ref="D46:S46" si="8">D38+D39+D40+D41+D42+D44+D45</f>
        <v>5</v>
      </c>
      <c r="E46" s="72"/>
      <c r="F46" s="72">
        <f t="shared" si="8"/>
        <v>10</v>
      </c>
      <c r="G46" s="72">
        <f t="shared" si="8"/>
        <v>5</v>
      </c>
      <c r="H46" s="72"/>
      <c r="I46" s="72">
        <f t="shared" si="8"/>
        <v>10</v>
      </c>
      <c r="J46" s="72">
        <f t="shared" si="8"/>
        <v>6</v>
      </c>
      <c r="K46" s="72"/>
      <c r="L46" s="72">
        <f t="shared" si="8"/>
        <v>10</v>
      </c>
      <c r="M46" s="72">
        <f t="shared" si="8"/>
        <v>6</v>
      </c>
      <c r="N46" s="72"/>
      <c r="O46" s="72">
        <f t="shared" si="8"/>
        <v>10</v>
      </c>
      <c r="P46" s="72">
        <f t="shared" si="8"/>
        <v>5</v>
      </c>
      <c r="Q46" s="72"/>
      <c r="R46" s="72">
        <f t="shared" si="8"/>
        <v>10</v>
      </c>
      <c r="S46" s="72">
        <f t="shared" si="8"/>
        <v>5</v>
      </c>
      <c r="T46" s="72"/>
      <c r="U46" s="72">
        <f>U38+U39+U40+U41+U42+U44+U45</f>
        <v>10</v>
      </c>
      <c r="V46" s="72">
        <f>SUM(V38:V45)</f>
        <v>600</v>
      </c>
      <c r="W46" s="87">
        <f>SUM(W38:W45)</f>
        <v>64</v>
      </c>
      <c r="X46" s="11"/>
    </row>
    <row r="47" spans="1:24" ht="15.75" thickBot="1" x14ac:dyDescent="0.3">
      <c r="A47" s="88"/>
      <c r="B47" s="130" t="s">
        <v>51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2"/>
      <c r="X47" s="17"/>
    </row>
    <row r="48" spans="1:24" ht="15.75" thickBot="1" x14ac:dyDescent="0.3">
      <c r="A48" s="77"/>
      <c r="B48" s="78" t="s">
        <v>112</v>
      </c>
      <c r="C48" s="75" t="s">
        <v>28</v>
      </c>
      <c r="D48" s="75">
        <v>1</v>
      </c>
      <c r="E48" s="75" t="s">
        <v>28</v>
      </c>
      <c r="F48" s="75">
        <v>2</v>
      </c>
      <c r="G48" s="75">
        <v>1</v>
      </c>
      <c r="H48" s="75" t="s">
        <v>28</v>
      </c>
      <c r="I48" s="75">
        <v>2</v>
      </c>
      <c r="J48" s="75">
        <v>1</v>
      </c>
      <c r="K48" s="75" t="s">
        <v>28</v>
      </c>
      <c r="L48" s="75">
        <v>2</v>
      </c>
      <c r="M48" s="75">
        <v>1</v>
      </c>
      <c r="N48" s="75" t="s">
        <v>28</v>
      </c>
      <c r="O48" s="75">
        <v>2</v>
      </c>
      <c r="P48" s="75">
        <v>1</v>
      </c>
      <c r="Q48" s="75" t="s">
        <v>28</v>
      </c>
      <c r="R48" s="75">
        <v>2</v>
      </c>
      <c r="S48" s="75">
        <v>1</v>
      </c>
      <c r="T48" s="75" t="s">
        <v>28</v>
      </c>
      <c r="U48" s="75">
        <v>2</v>
      </c>
      <c r="V48" s="75">
        <v>90</v>
      </c>
      <c r="W48" s="75">
        <v>12</v>
      </c>
      <c r="X48" s="1"/>
    </row>
    <row r="49" spans="1:24" ht="15.75" thickBot="1" x14ac:dyDescent="0.3">
      <c r="A49" s="77"/>
      <c r="B49" s="78" t="s">
        <v>112</v>
      </c>
      <c r="C49" s="75" t="s">
        <v>28</v>
      </c>
      <c r="D49" s="75">
        <v>1</v>
      </c>
      <c r="E49" s="75" t="s">
        <v>28</v>
      </c>
      <c r="F49" s="75">
        <v>2</v>
      </c>
      <c r="G49" s="75">
        <v>1</v>
      </c>
      <c r="H49" s="75" t="s">
        <v>28</v>
      </c>
      <c r="I49" s="75">
        <v>2</v>
      </c>
      <c r="J49" s="75">
        <v>1</v>
      </c>
      <c r="K49" s="75" t="s">
        <v>28</v>
      </c>
      <c r="L49" s="75">
        <v>2</v>
      </c>
      <c r="M49" s="75">
        <v>1</v>
      </c>
      <c r="N49" s="75" t="s">
        <v>28</v>
      </c>
      <c r="O49" s="75">
        <v>2</v>
      </c>
      <c r="P49" s="75">
        <v>1</v>
      </c>
      <c r="Q49" s="75" t="s">
        <v>28</v>
      </c>
      <c r="R49" s="75">
        <v>2</v>
      </c>
      <c r="S49" s="75">
        <v>1</v>
      </c>
      <c r="T49" s="75" t="s">
        <v>28</v>
      </c>
      <c r="U49" s="75">
        <v>2</v>
      </c>
      <c r="V49" s="75">
        <v>90</v>
      </c>
      <c r="W49" s="75">
        <v>12</v>
      </c>
      <c r="X49" s="1"/>
    </row>
    <row r="50" spans="1:24" ht="15.75" thickBot="1" x14ac:dyDescent="0.3">
      <c r="A50" s="77"/>
      <c r="B50" s="78" t="s">
        <v>135</v>
      </c>
      <c r="C50" s="75" t="s">
        <v>22</v>
      </c>
      <c r="D50" s="75"/>
      <c r="E50" s="75"/>
      <c r="F50" s="75"/>
      <c r="G50" s="75"/>
      <c r="H50" s="75"/>
      <c r="I50" s="75"/>
      <c r="J50" s="75">
        <v>2</v>
      </c>
      <c r="K50" s="75" t="s">
        <v>31</v>
      </c>
      <c r="L50" s="75">
        <v>1</v>
      </c>
      <c r="M50" s="75">
        <v>2</v>
      </c>
      <c r="N50" s="75" t="s">
        <v>31</v>
      </c>
      <c r="O50" s="75">
        <v>1</v>
      </c>
      <c r="P50" s="75">
        <v>2</v>
      </c>
      <c r="Q50" s="75" t="s">
        <v>31</v>
      </c>
      <c r="R50" s="75">
        <v>1</v>
      </c>
      <c r="S50" s="75">
        <v>2</v>
      </c>
      <c r="T50" s="75" t="s">
        <v>31</v>
      </c>
      <c r="U50" s="75">
        <v>1</v>
      </c>
      <c r="V50" s="75">
        <v>120</v>
      </c>
      <c r="W50" s="75">
        <v>4</v>
      </c>
      <c r="X50" s="1"/>
    </row>
    <row r="51" spans="1:24" ht="15.75" thickBot="1" x14ac:dyDescent="0.3">
      <c r="A51" s="77"/>
      <c r="B51" s="89" t="s">
        <v>110</v>
      </c>
      <c r="C51" s="75" t="s">
        <v>22</v>
      </c>
      <c r="D51" s="75">
        <v>1</v>
      </c>
      <c r="E51" s="75" t="s">
        <v>31</v>
      </c>
      <c r="F51" s="75">
        <v>2</v>
      </c>
      <c r="G51" s="75">
        <v>1</v>
      </c>
      <c r="H51" s="75" t="s">
        <v>31</v>
      </c>
      <c r="I51" s="75">
        <v>2</v>
      </c>
      <c r="J51" s="75">
        <v>1</v>
      </c>
      <c r="K51" s="75" t="s">
        <v>31</v>
      </c>
      <c r="L51" s="75">
        <v>2</v>
      </c>
      <c r="M51" s="75">
        <v>1</v>
      </c>
      <c r="N51" s="75" t="s">
        <v>31</v>
      </c>
      <c r="O51" s="75">
        <v>2</v>
      </c>
      <c r="P51" s="75">
        <v>1</v>
      </c>
      <c r="Q51" s="75" t="s">
        <v>31</v>
      </c>
      <c r="R51" s="75">
        <v>2</v>
      </c>
      <c r="S51" s="75">
        <v>1</v>
      </c>
      <c r="T51" s="75" t="s">
        <v>31</v>
      </c>
      <c r="U51" s="75">
        <v>2</v>
      </c>
      <c r="V51" s="75">
        <v>90</v>
      </c>
      <c r="W51" s="75">
        <v>12</v>
      </c>
      <c r="X51" s="122"/>
    </row>
    <row r="52" spans="1:24" ht="15.75" thickBot="1" x14ac:dyDescent="0.3">
      <c r="A52" s="77"/>
      <c r="B52" s="78" t="s">
        <v>52</v>
      </c>
      <c r="C52" s="75" t="s">
        <v>15</v>
      </c>
      <c r="D52" s="75">
        <v>4</v>
      </c>
      <c r="E52" s="75" t="s">
        <v>28</v>
      </c>
      <c r="F52" s="75">
        <v>2</v>
      </c>
      <c r="G52" s="75">
        <v>4</v>
      </c>
      <c r="H52" s="75" t="s">
        <v>28</v>
      </c>
      <c r="I52" s="75">
        <v>2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>
        <v>120</v>
      </c>
      <c r="W52" s="75">
        <v>4</v>
      </c>
      <c r="X52" s="122"/>
    </row>
    <row r="53" spans="1:24" ht="15.75" thickBot="1" x14ac:dyDescent="0.3">
      <c r="A53" s="77"/>
      <c r="B53" s="78" t="s">
        <v>60</v>
      </c>
      <c r="C53" s="75" t="s">
        <v>15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>
        <v>2</v>
      </c>
      <c r="Q53" s="75" t="s">
        <v>28</v>
      </c>
      <c r="R53" s="75">
        <v>1</v>
      </c>
      <c r="S53" s="75">
        <v>2</v>
      </c>
      <c r="T53" s="75" t="s">
        <v>28</v>
      </c>
      <c r="U53" s="75">
        <v>1</v>
      </c>
      <c r="V53" s="75">
        <v>60</v>
      </c>
      <c r="W53" s="75">
        <v>2</v>
      </c>
      <c r="X53" s="122"/>
    </row>
    <row r="54" spans="1:24" ht="45.75" thickBot="1" x14ac:dyDescent="0.3">
      <c r="A54" s="77"/>
      <c r="B54" s="78" t="s">
        <v>109</v>
      </c>
      <c r="C54" s="75" t="s">
        <v>15</v>
      </c>
      <c r="D54" s="75">
        <v>2</v>
      </c>
      <c r="E54" s="75" t="s">
        <v>16</v>
      </c>
      <c r="F54" s="75">
        <v>1</v>
      </c>
      <c r="G54" s="75">
        <v>2</v>
      </c>
      <c r="H54" s="75" t="s">
        <v>16</v>
      </c>
      <c r="I54" s="75">
        <v>1</v>
      </c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>
        <v>60</v>
      </c>
      <c r="W54" s="75">
        <v>2</v>
      </c>
      <c r="X54" s="1"/>
    </row>
    <row r="55" spans="1:24" ht="15.75" thickBot="1" x14ac:dyDescent="0.3">
      <c r="A55" s="77"/>
      <c r="B55" s="78" t="s">
        <v>35</v>
      </c>
      <c r="C55" s="75" t="s">
        <v>22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>
        <v>2</v>
      </c>
      <c r="Q55" s="75" t="s">
        <v>31</v>
      </c>
      <c r="R55" s="75">
        <v>1</v>
      </c>
      <c r="S55" s="75">
        <v>2</v>
      </c>
      <c r="T55" s="75" t="s">
        <v>31</v>
      </c>
      <c r="U55" s="75">
        <v>1</v>
      </c>
      <c r="V55" s="75">
        <v>60</v>
      </c>
      <c r="W55" s="75">
        <v>2</v>
      </c>
      <c r="X55" s="1"/>
    </row>
    <row r="56" spans="1:24" ht="30.75" thickBot="1" x14ac:dyDescent="0.3">
      <c r="A56" s="77"/>
      <c r="B56" s="78" t="s">
        <v>63</v>
      </c>
      <c r="C56" s="75" t="s">
        <v>15</v>
      </c>
      <c r="D56" s="75"/>
      <c r="E56" s="75"/>
      <c r="F56" s="75"/>
      <c r="G56" s="75">
        <v>2</v>
      </c>
      <c r="H56" s="75" t="s">
        <v>16</v>
      </c>
      <c r="I56" s="75">
        <v>2</v>
      </c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>
        <v>30</v>
      </c>
      <c r="W56" s="75">
        <v>2</v>
      </c>
      <c r="X56" s="1"/>
    </row>
    <row r="57" spans="1:24" ht="30.75" thickBot="1" x14ac:dyDescent="0.3">
      <c r="A57" s="77"/>
      <c r="B57" s="78" t="s">
        <v>64</v>
      </c>
      <c r="C57" s="75" t="s">
        <v>22</v>
      </c>
      <c r="D57" s="75"/>
      <c r="E57" s="75"/>
      <c r="F57" s="75"/>
      <c r="G57" s="75">
        <v>2</v>
      </c>
      <c r="H57" s="75" t="s">
        <v>22</v>
      </c>
      <c r="I57" s="75">
        <v>2</v>
      </c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>
        <v>30</v>
      </c>
      <c r="W57" s="75">
        <v>2</v>
      </c>
      <c r="X57" s="1"/>
    </row>
    <row r="58" spans="1:24" ht="30.75" thickBot="1" x14ac:dyDescent="0.3">
      <c r="A58" s="77"/>
      <c r="B58" s="78" t="s">
        <v>65</v>
      </c>
      <c r="C58" s="75" t="s">
        <v>16</v>
      </c>
      <c r="D58" s="75"/>
      <c r="E58" s="75"/>
      <c r="F58" s="75"/>
      <c r="G58" s="75"/>
      <c r="H58" s="75"/>
      <c r="I58" s="75"/>
      <c r="J58" s="75">
        <v>2</v>
      </c>
      <c r="K58" s="75" t="s">
        <v>16</v>
      </c>
      <c r="L58" s="75">
        <v>2</v>
      </c>
      <c r="M58" s="75"/>
      <c r="N58" s="75"/>
      <c r="O58" s="75"/>
      <c r="P58" s="75"/>
      <c r="Q58" s="75"/>
      <c r="R58" s="75"/>
      <c r="S58" s="75"/>
      <c r="T58" s="75"/>
      <c r="U58" s="75"/>
      <c r="V58" s="75">
        <v>30</v>
      </c>
      <c r="W58" s="75">
        <v>2</v>
      </c>
      <c r="X58" s="1"/>
    </row>
    <row r="59" spans="1:24" ht="30.75" thickBot="1" x14ac:dyDescent="0.3">
      <c r="A59" s="77"/>
      <c r="B59" s="78" t="s">
        <v>66</v>
      </c>
      <c r="C59" s="75" t="s">
        <v>16</v>
      </c>
      <c r="D59" s="75"/>
      <c r="E59" s="75"/>
      <c r="F59" s="75"/>
      <c r="G59" s="75"/>
      <c r="H59" s="75"/>
      <c r="I59" s="75"/>
      <c r="J59" s="75"/>
      <c r="K59" s="75"/>
      <c r="L59" s="75"/>
      <c r="M59" s="75">
        <v>2</v>
      </c>
      <c r="N59" s="75" t="s">
        <v>16</v>
      </c>
      <c r="O59" s="75">
        <v>2</v>
      </c>
      <c r="P59" s="75"/>
      <c r="Q59" s="75"/>
      <c r="R59" s="75"/>
      <c r="S59" s="75"/>
      <c r="T59" s="75"/>
      <c r="U59" s="75"/>
      <c r="V59" s="75">
        <v>30</v>
      </c>
      <c r="W59" s="75">
        <v>2</v>
      </c>
      <c r="X59" s="1"/>
    </row>
    <row r="60" spans="1:24" ht="30.75" thickBot="1" x14ac:dyDescent="0.3">
      <c r="A60" s="77"/>
      <c r="B60" s="78" t="s">
        <v>67</v>
      </c>
      <c r="C60" s="75" t="s">
        <v>22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>
        <v>2</v>
      </c>
      <c r="Q60" s="75" t="s">
        <v>16</v>
      </c>
      <c r="R60" s="75">
        <v>2</v>
      </c>
      <c r="S60" s="75"/>
      <c r="T60" s="75"/>
      <c r="U60" s="75"/>
      <c r="V60" s="75">
        <v>30</v>
      </c>
      <c r="W60" s="75">
        <v>2</v>
      </c>
      <c r="X60" s="1"/>
    </row>
    <row r="61" spans="1:24" ht="15.75" thickBot="1" x14ac:dyDescent="0.3">
      <c r="A61" s="77"/>
      <c r="B61" s="78" t="s">
        <v>57</v>
      </c>
      <c r="C61" s="75" t="s">
        <v>22</v>
      </c>
      <c r="D61" s="75">
        <v>1</v>
      </c>
      <c r="E61" s="75" t="s">
        <v>16</v>
      </c>
      <c r="F61" s="75">
        <v>1</v>
      </c>
      <c r="G61" s="75">
        <v>1</v>
      </c>
      <c r="H61" s="75" t="s">
        <v>16</v>
      </c>
      <c r="I61" s="75">
        <v>1</v>
      </c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>
        <v>30</v>
      </c>
      <c r="W61" s="75">
        <v>2</v>
      </c>
      <c r="X61" s="1"/>
    </row>
    <row r="62" spans="1:24" ht="15.75" thickBot="1" x14ac:dyDescent="0.3">
      <c r="A62" s="82"/>
      <c r="B62" s="83" t="s">
        <v>26</v>
      </c>
      <c r="C62" s="72"/>
      <c r="D62" s="72">
        <v>10</v>
      </c>
      <c r="E62" s="72"/>
      <c r="F62" s="72">
        <v>10</v>
      </c>
      <c r="G62" s="72">
        <v>14</v>
      </c>
      <c r="H62" s="72"/>
      <c r="I62" s="72">
        <v>14</v>
      </c>
      <c r="J62" s="72">
        <v>9</v>
      </c>
      <c r="K62" s="72"/>
      <c r="L62" s="72">
        <v>10</v>
      </c>
      <c r="M62" s="72">
        <v>9</v>
      </c>
      <c r="N62" s="72"/>
      <c r="O62" s="72">
        <v>10</v>
      </c>
      <c r="P62" s="72">
        <v>11</v>
      </c>
      <c r="Q62" s="72"/>
      <c r="R62" s="72">
        <v>11</v>
      </c>
      <c r="S62" s="72">
        <v>9</v>
      </c>
      <c r="T62" s="72"/>
      <c r="U62" s="72">
        <v>9</v>
      </c>
      <c r="V62" s="72">
        <v>930</v>
      </c>
      <c r="W62" s="72">
        <v>64</v>
      </c>
      <c r="X62" s="11"/>
    </row>
    <row r="63" spans="1:24" x14ac:dyDescent="0.25">
      <c r="A63" s="1"/>
    </row>
    <row r="64" spans="1:24" x14ac:dyDescent="0.25">
      <c r="A64" s="30" t="s">
        <v>129</v>
      </c>
    </row>
    <row r="65" spans="1:4" x14ac:dyDescent="0.25">
      <c r="A65" s="40" t="s">
        <v>241</v>
      </c>
    </row>
    <row r="66" spans="1:4" x14ac:dyDescent="0.25">
      <c r="A66" s="30" t="s">
        <v>95</v>
      </c>
    </row>
    <row r="67" spans="1:4" x14ac:dyDescent="0.25">
      <c r="A67" s="30" t="s">
        <v>70</v>
      </c>
    </row>
    <row r="68" spans="1:4" x14ac:dyDescent="0.25">
      <c r="A68" s="30" t="s">
        <v>107</v>
      </c>
      <c r="D68" s="30" t="s">
        <v>71</v>
      </c>
    </row>
    <row r="69" spans="1:4" x14ac:dyDescent="0.25">
      <c r="A69" s="30" t="s">
        <v>106</v>
      </c>
      <c r="D69" s="30" t="s">
        <v>105</v>
      </c>
    </row>
    <row r="70" spans="1:4" x14ac:dyDescent="0.25">
      <c r="A70" s="30" t="s">
        <v>103</v>
      </c>
      <c r="D70" s="30" t="s">
        <v>102</v>
      </c>
    </row>
    <row r="71" spans="1:4" x14ac:dyDescent="0.25">
      <c r="A71" s="30" t="s">
        <v>101</v>
      </c>
      <c r="D71" s="30" t="s">
        <v>100</v>
      </c>
    </row>
    <row r="72" spans="1:4" x14ac:dyDescent="0.25">
      <c r="A72" s="30" t="s">
        <v>99</v>
      </c>
      <c r="D72" s="30" t="s">
        <v>97</v>
      </c>
    </row>
    <row r="73" spans="1:4" x14ac:dyDescent="0.25">
      <c r="A73" s="30" t="s">
        <v>98</v>
      </c>
    </row>
    <row r="74" spans="1:4" x14ac:dyDescent="0.25">
      <c r="A74" s="30" t="s">
        <v>96</v>
      </c>
    </row>
    <row r="75" spans="1:4" x14ac:dyDescent="0.25">
      <c r="A75" s="30" t="s">
        <v>104</v>
      </c>
    </row>
  </sheetData>
  <sheetProtection algorithmName="SHA-512" hashValue="y2cn+5xqGiBLZ92RpfDJT5ezCWlVCjO0CGoG1AeeEkR0MsteUtA1Ff7stiQCrdJCZPbpH8zdSjsNOXDk/XVUjw==" saltValue="Ya1/lYo4MV8RndYjd80xYQ==" spinCount="100000" sheet="1" objects="1" scenarios="1"/>
  <mergeCells count="46">
    <mergeCell ref="A1:V1"/>
    <mergeCell ref="A2:W2"/>
    <mergeCell ref="A3:A6"/>
    <mergeCell ref="B3:B6"/>
    <mergeCell ref="C3:C6"/>
    <mergeCell ref="D3:U3"/>
    <mergeCell ref="V3:V6"/>
    <mergeCell ref="W3:W6"/>
    <mergeCell ref="D4:U4"/>
    <mergeCell ref="D5:F5"/>
    <mergeCell ref="G5:I5"/>
    <mergeCell ref="J5:L5"/>
    <mergeCell ref="M5:O5"/>
    <mergeCell ref="P5:R5"/>
    <mergeCell ref="S5:U5"/>
    <mergeCell ref="A17:W17"/>
    <mergeCell ref="M20:O20"/>
    <mergeCell ref="P20:R20"/>
    <mergeCell ref="S20:U20"/>
    <mergeCell ref="A18:A21"/>
    <mergeCell ref="B18:B21"/>
    <mergeCell ref="C18:C21"/>
    <mergeCell ref="D18:U18"/>
    <mergeCell ref="V18:V21"/>
    <mergeCell ref="W18:W21"/>
    <mergeCell ref="D19:U19"/>
    <mergeCell ref="D20:F20"/>
    <mergeCell ref="G20:I20"/>
    <mergeCell ref="J20:L20"/>
    <mergeCell ref="A33:W33"/>
    <mergeCell ref="A34:A37"/>
    <mergeCell ref="B34:B37"/>
    <mergeCell ref="C34:C37"/>
    <mergeCell ref="D34:U34"/>
    <mergeCell ref="V34:V37"/>
    <mergeCell ref="W34:W37"/>
    <mergeCell ref="X51:X53"/>
    <mergeCell ref="D35:U35"/>
    <mergeCell ref="D36:F36"/>
    <mergeCell ref="G36:I36"/>
    <mergeCell ref="J36:L36"/>
    <mergeCell ref="M36:O36"/>
    <mergeCell ref="P36:R36"/>
    <mergeCell ref="S36:U36"/>
    <mergeCell ref="D43:U43"/>
    <mergeCell ref="B47:W47"/>
  </mergeCells>
  <pageMargins left="0.23622047244094491" right="0.31496062992125984" top="0.62992125984251968" bottom="0.39370078740157483" header="0.31496062992125984" footer="0.31496062992125984"/>
  <pageSetup paperSize="9" scale="62" orientation="landscape" r:id="rId1"/>
  <rowBreaks count="1" manualBreakCount="1">
    <brk id="46" max="22" man="1"/>
  </rowBreaks>
  <colBreaks count="1" manualBreakCount="1">
    <brk id="2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1"/>
  <sheetViews>
    <sheetView showGridLines="0" view="pageBreakPreview" topLeftCell="A43" zoomScale="85" zoomScaleNormal="100" zoomScaleSheetLayoutView="85" workbookViewId="0">
      <selection activeCell="K65" sqref="K65:M67"/>
    </sheetView>
  </sheetViews>
  <sheetFormatPr defaultRowHeight="15" x14ac:dyDescent="0.25"/>
  <cols>
    <col min="2" max="2" width="23.85546875" customWidth="1"/>
  </cols>
  <sheetData>
    <row r="1" spans="1:23" ht="15.75" thickBot="1" x14ac:dyDescent="0.3">
      <c r="A1" s="123" t="s">
        <v>237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</row>
    <row r="3" spans="1:23" ht="15.75" thickBot="1" x14ac:dyDescent="0.3">
      <c r="A3" s="133" t="s">
        <v>1</v>
      </c>
      <c r="B3" s="133" t="s">
        <v>2</v>
      </c>
      <c r="C3" s="136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36" t="s">
        <v>10</v>
      </c>
      <c r="W3" s="136" t="s">
        <v>11</v>
      </c>
    </row>
    <row r="4" spans="1:23" ht="15.75" thickBot="1" x14ac:dyDescent="0.3">
      <c r="A4" s="134"/>
      <c r="B4" s="134"/>
      <c r="C4" s="137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37"/>
      <c r="W4" s="137"/>
    </row>
    <row r="5" spans="1:23" ht="15.75" thickBot="1" x14ac:dyDescent="0.3">
      <c r="A5" s="134"/>
      <c r="B5" s="134"/>
      <c r="C5" s="137"/>
      <c r="D5" s="127" t="s">
        <v>4</v>
      </c>
      <c r="E5" s="128"/>
      <c r="F5" s="129"/>
      <c r="G5" s="127" t="s">
        <v>5</v>
      </c>
      <c r="H5" s="128"/>
      <c r="I5" s="129"/>
      <c r="J5" s="127" t="s">
        <v>6</v>
      </c>
      <c r="K5" s="128"/>
      <c r="L5" s="129"/>
      <c r="M5" s="127" t="s">
        <v>7</v>
      </c>
      <c r="N5" s="128"/>
      <c r="O5" s="129"/>
      <c r="P5" s="127" t="s">
        <v>8</v>
      </c>
      <c r="Q5" s="128"/>
      <c r="R5" s="129"/>
      <c r="S5" s="127" t="s">
        <v>9</v>
      </c>
      <c r="T5" s="128"/>
      <c r="U5" s="129"/>
      <c r="V5" s="137"/>
      <c r="W5" s="137"/>
    </row>
    <row r="6" spans="1:23" ht="15.75" thickBot="1" x14ac:dyDescent="0.3">
      <c r="A6" s="135"/>
      <c r="B6" s="135"/>
      <c r="C6" s="138"/>
      <c r="D6" s="75" t="s">
        <v>12</v>
      </c>
      <c r="E6" s="75" t="s">
        <v>13</v>
      </c>
      <c r="F6" s="75" t="s">
        <v>14</v>
      </c>
      <c r="G6" s="75" t="s">
        <v>12</v>
      </c>
      <c r="H6" s="75" t="s">
        <v>13</v>
      </c>
      <c r="I6" s="75" t="s">
        <v>14</v>
      </c>
      <c r="J6" s="75" t="s">
        <v>12</v>
      </c>
      <c r="K6" s="75" t="s">
        <v>13</v>
      </c>
      <c r="L6" s="75" t="s">
        <v>14</v>
      </c>
      <c r="M6" s="75" t="s">
        <v>12</v>
      </c>
      <c r="N6" s="75" t="s">
        <v>13</v>
      </c>
      <c r="O6" s="75" t="s">
        <v>14</v>
      </c>
      <c r="P6" s="75" t="s">
        <v>12</v>
      </c>
      <c r="Q6" s="75" t="s">
        <v>13</v>
      </c>
      <c r="R6" s="75" t="s">
        <v>14</v>
      </c>
      <c r="S6" s="75" t="s">
        <v>12</v>
      </c>
      <c r="T6" s="75" t="s">
        <v>13</v>
      </c>
      <c r="U6" s="76" t="s">
        <v>14</v>
      </c>
      <c r="V6" s="138"/>
      <c r="W6" s="138"/>
    </row>
    <row r="7" spans="1:23" ht="30.75" thickBot="1" x14ac:dyDescent="0.3">
      <c r="A7" s="77"/>
      <c r="B7" s="78" t="s">
        <v>303</v>
      </c>
      <c r="C7" s="75" t="s">
        <v>15</v>
      </c>
      <c r="D7" s="75">
        <v>3</v>
      </c>
      <c r="E7" s="75" t="s">
        <v>16</v>
      </c>
      <c r="F7" s="75">
        <v>3</v>
      </c>
      <c r="G7" s="75">
        <v>3</v>
      </c>
      <c r="H7" s="75" t="s">
        <v>16</v>
      </c>
      <c r="I7" s="75">
        <v>3</v>
      </c>
      <c r="J7" s="75">
        <v>3</v>
      </c>
      <c r="K7" s="75" t="s">
        <v>16</v>
      </c>
      <c r="L7" s="75">
        <v>3</v>
      </c>
      <c r="M7" s="75">
        <v>3</v>
      </c>
      <c r="N7" s="75" t="s">
        <v>16</v>
      </c>
      <c r="O7" s="75">
        <v>3</v>
      </c>
      <c r="P7" s="75">
        <v>3</v>
      </c>
      <c r="Q7" s="75" t="s">
        <v>16</v>
      </c>
      <c r="R7" s="75">
        <v>3</v>
      </c>
      <c r="S7" s="75">
        <v>3</v>
      </c>
      <c r="T7" s="75" t="s">
        <v>16</v>
      </c>
      <c r="U7" s="75">
        <v>3</v>
      </c>
      <c r="V7" s="75">
        <f>(D7+G7+J7+M7+P7+S7)*15</f>
        <v>270</v>
      </c>
      <c r="W7" s="75">
        <f>F7+I7+L7+O7+R7+U7</f>
        <v>18</v>
      </c>
    </row>
    <row r="8" spans="1:23" ht="30.75" thickBot="1" x14ac:dyDescent="0.3">
      <c r="A8" s="77"/>
      <c r="B8" s="78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f t="shared" ref="V8:V15" si="0">(D8+G8+J8+M8+P8+S8)*15</f>
        <v>0</v>
      </c>
      <c r="W8" s="75">
        <f>F8+I8+L8+O8+R8+U8</f>
        <v>0</v>
      </c>
    </row>
    <row r="9" spans="1:23" ht="15.75" thickBot="1" x14ac:dyDescent="0.3">
      <c r="A9" s="77"/>
      <c r="B9" s="79" t="s">
        <v>124</v>
      </c>
      <c r="C9" s="75" t="s">
        <v>15</v>
      </c>
      <c r="D9" s="75"/>
      <c r="E9" s="75"/>
      <c r="F9" s="75"/>
      <c r="G9" s="75"/>
      <c r="H9" s="75"/>
      <c r="I9" s="75"/>
      <c r="J9" s="80">
        <v>1</v>
      </c>
      <c r="K9" s="80" t="s">
        <v>16</v>
      </c>
      <c r="L9" s="80">
        <v>1</v>
      </c>
      <c r="M9" s="80">
        <v>1</v>
      </c>
      <c r="N9" s="75" t="s">
        <v>16</v>
      </c>
      <c r="O9" s="75">
        <v>1</v>
      </c>
      <c r="P9" s="75"/>
      <c r="Q9" s="75"/>
      <c r="R9" s="75"/>
      <c r="S9" s="75"/>
      <c r="T9" s="75"/>
      <c r="U9" s="75"/>
      <c r="V9" s="75">
        <f t="shared" si="0"/>
        <v>30</v>
      </c>
      <c r="W9" s="75">
        <f>F9+I9+L9+O9+R9+U9</f>
        <v>2</v>
      </c>
    </row>
    <row r="10" spans="1:23" ht="15.75" thickBot="1" x14ac:dyDescent="0.3">
      <c r="A10" s="77"/>
      <c r="B10" s="78" t="s">
        <v>19</v>
      </c>
      <c r="C10" s="75" t="s">
        <v>15</v>
      </c>
      <c r="D10" s="75"/>
      <c r="E10" s="75"/>
      <c r="F10" s="75"/>
      <c r="G10" s="75">
        <v>2</v>
      </c>
      <c r="H10" s="75" t="s">
        <v>16</v>
      </c>
      <c r="I10" s="75">
        <v>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f t="shared" si="0"/>
        <v>30</v>
      </c>
      <c r="W10" s="75">
        <f t="shared" ref="W10:W14" si="1">F10+I10+L10+O10+R10+U10</f>
        <v>2</v>
      </c>
    </row>
    <row r="11" spans="1:23" ht="15.75" thickBot="1" x14ac:dyDescent="0.3">
      <c r="A11" s="77"/>
      <c r="B11" s="78" t="s">
        <v>20</v>
      </c>
      <c r="C11" s="75" t="s">
        <v>15</v>
      </c>
      <c r="D11" s="75">
        <v>2</v>
      </c>
      <c r="E11" s="75" t="s">
        <v>16</v>
      </c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>
        <f t="shared" si="0"/>
        <v>30</v>
      </c>
      <c r="W11" s="75">
        <f t="shared" si="1"/>
        <v>2</v>
      </c>
    </row>
    <row r="12" spans="1:23" ht="15.75" thickBot="1" x14ac:dyDescent="0.3">
      <c r="A12" s="77"/>
      <c r="B12" s="78" t="s">
        <v>47</v>
      </c>
      <c r="C12" s="75" t="s">
        <v>15</v>
      </c>
      <c r="D12" s="75">
        <v>1</v>
      </c>
      <c r="E12" s="75" t="s">
        <v>16</v>
      </c>
      <c r="F12" s="75">
        <v>1</v>
      </c>
      <c r="G12" s="75">
        <v>1</v>
      </c>
      <c r="H12" s="75" t="s">
        <v>16</v>
      </c>
      <c r="I12" s="75">
        <v>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>
        <f t="shared" si="0"/>
        <v>30</v>
      </c>
      <c r="W12" s="75">
        <f t="shared" si="1"/>
        <v>2</v>
      </c>
    </row>
    <row r="13" spans="1:23" ht="15.75" thickBot="1" x14ac:dyDescent="0.3">
      <c r="A13" s="77"/>
      <c r="B13" s="78" t="s">
        <v>21</v>
      </c>
      <c r="C13" s="75" t="s">
        <v>22</v>
      </c>
      <c r="D13" s="75">
        <v>1</v>
      </c>
      <c r="E13" s="75" t="s">
        <v>23</v>
      </c>
      <c r="F13" s="75"/>
      <c r="G13" s="75">
        <v>1</v>
      </c>
      <c r="H13" s="75" t="s">
        <v>23</v>
      </c>
      <c r="I13" s="75"/>
      <c r="J13" s="75">
        <v>1</v>
      </c>
      <c r="K13" s="75" t="s">
        <v>23</v>
      </c>
      <c r="L13" s="75"/>
      <c r="M13" s="75">
        <v>1</v>
      </c>
      <c r="N13" s="75" t="s">
        <v>23</v>
      </c>
      <c r="O13" s="75"/>
      <c r="P13" s="75">
        <v>1</v>
      </c>
      <c r="Q13" s="75" t="s">
        <v>23</v>
      </c>
      <c r="R13" s="75"/>
      <c r="S13" s="75"/>
      <c r="T13" s="75"/>
      <c r="U13" s="75"/>
      <c r="V13" s="75">
        <f t="shared" si="0"/>
        <v>75</v>
      </c>
      <c r="W13" s="75">
        <f t="shared" si="1"/>
        <v>0</v>
      </c>
    </row>
    <row r="14" spans="1:23" ht="30.75" thickBot="1" x14ac:dyDescent="0.3">
      <c r="A14" s="77"/>
      <c r="B14" s="78" t="s">
        <v>24</v>
      </c>
      <c r="C14" s="80" t="s">
        <v>22</v>
      </c>
      <c r="D14" s="80"/>
      <c r="E14" s="80" t="s">
        <v>31</v>
      </c>
      <c r="F14" s="80">
        <v>1</v>
      </c>
      <c r="G14" s="80"/>
      <c r="H14" s="80" t="s">
        <v>31</v>
      </c>
      <c r="I14" s="80">
        <v>1</v>
      </c>
      <c r="J14" s="80"/>
      <c r="K14" s="80" t="s">
        <v>31</v>
      </c>
      <c r="L14" s="80">
        <v>1</v>
      </c>
      <c r="M14" s="80"/>
      <c r="N14" s="80" t="s">
        <v>31</v>
      </c>
      <c r="O14" s="80">
        <v>1</v>
      </c>
      <c r="P14" s="80"/>
      <c r="Q14" s="80" t="s">
        <v>31</v>
      </c>
      <c r="R14" s="80">
        <v>1</v>
      </c>
      <c r="S14" s="80"/>
      <c r="T14" s="80" t="s">
        <v>31</v>
      </c>
      <c r="U14" s="80">
        <v>1</v>
      </c>
      <c r="V14" s="80">
        <f t="shared" si="0"/>
        <v>0</v>
      </c>
      <c r="W14" s="80">
        <f t="shared" si="1"/>
        <v>6</v>
      </c>
    </row>
    <row r="15" spans="1:23" ht="30.75" thickBot="1" x14ac:dyDescent="0.3">
      <c r="A15" s="77"/>
      <c r="B15" s="81" t="s">
        <v>25</v>
      </c>
      <c r="C15" s="75" t="s">
        <v>15</v>
      </c>
      <c r="D15" s="75"/>
      <c r="E15" s="75"/>
      <c r="F15" s="75"/>
      <c r="G15" s="75"/>
      <c r="H15" s="75"/>
      <c r="I15" s="75"/>
      <c r="J15" s="75">
        <v>2</v>
      </c>
      <c r="K15" s="75" t="s">
        <v>16</v>
      </c>
      <c r="L15" s="75">
        <v>2</v>
      </c>
      <c r="M15" s="75">
        <v>2</v>
      </c>
      <c r="N15" s="75" t="s">
        <v>16</v>
      </c>
      <c r="O15" s="75">
        <v>2</v>
      </c>
      <c r="P15" s="75"/>
      <c r="Q15" s="75"/>
      <c r="R15" s="75"/>
      <c r="S15" s="75"/>
      <c r="T15" s="75"/>
      <c r="U15" s="75"/>
      <c r="V15" s="75">
        <f t="shared" si="0"/>
        <v>60</v>
      </c>
      <c r="W15" s="75">
        <f>F15+I15+L15+O15+R15+U15</f>
        <v>4</v>
      </c>
    </row>
    <row r="16" spans="1:23" ht="15.75" thickBot="1" x14ac:dyDescent="0.3">
      <c r="A16" s="82"/>
      <c r="B16" s="83" t="s">
        <v>26</v>
      </c>
      <c r="C16" s="84"/>
      <c r="D16" s="72">
        <f>SUM(D7:D15)</f>
        <v>7</v>
      </c>
      <c r="E16" s="72"/>
      <c r="F16" s="72">
        <f>SUM(F7:F15)</f>
        <v>7</v>
      </c>
      <c r="G16" s="72">
        <f>SUM(G7:G15)</f>
        <v>7</v>
      </c>
      <c r="H16" s="72"/>
      <c r="I16" s="72">
        <f>SUM(I7:I15)</f>
        <v>7</v>
      </c>
      <c r="J16" s="72">
        <f>SUM(J7:J15)</f>
        <v>7</v>
      </c>
      <c r="K16" s="72"/>
      <c r="L16" s="72">
        <f>SUM(L7:L15)</f>
        <v>7</v>
      </c>
      <c r="M16" s="72">
        <f>SUM(M7:M15)</f>
        <v>7</v>
      </c>
      <c r="N16" s="72"/>
      <c r="O16" s="72">
        <f>SUM(O7:O15)</f>
        <v>7</v>
      </c>
      <c r="P16" s="72">
        <f>SUM(P7:P15)</f>
        <v>4</v>
      </c>
      <c r="Q16" s="72"/>
      <c r="R16" s="72">
        <f>SUM(R7:R15)</f>
        <v>4</v>
      </c>
      <c r="S16" s="72">
        <f>SUM(S7:S15)</f>
        <v>3</v>
      </c>
      <c r="T16" s="72"/>
      <c r="U16" s="72">
        <v>3</v>
      </c>
      <c r="V16" s="72">
        <f>SUM(V7:V15)</f>
        <v>525</v>
      </c>
      <c r="W16" s="72">
        <f>SUM(W7:W15)</f>
        <v>36</v>
      </c>
    </row>
    <row r="17" spans="1:23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3" ht="15.75" thickBot="1" x14ac:dyDescent="0.3">
      <c r="A18" s="133" t="s">
        <v>1</v>
      </c>
      <c r="B18" s="133" t="s">
        <v>2</v>
      </c>
      <c r="C18" s="136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36" t="s">
        <v>10</v>
      </c>
      <c r="W18" s="136" t="s">
        <v>11</v>
      </c>
    </row>
    <row r="19" spans="1:23" ht="15.75" thickBot="1" x14ac:dyDescent="0.3">
      <c r="A19" s="134"/>
      <c r="B19" s="134"/>
      <c r="C19" s="137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37"/>
      <c r="W19" s="137"/>
    </row>
    <row r="20" spans="1:23" ht="15.75" thickBot="1" x14ac:dyDescent="0.3">
      <c r="A20" s="134"/>
      <c r="B20" s="134"/>
      <c r="C20" s="137"/>
      <c r="D20" s="128" t="s">
        <v>4</v>
      </c>
      <c r="E20" s="128"/>
      <c r="F20" s="129"/>
      <c r="G20" s="127" t="s">
        <v>5</v>
      </c>
      <c r="H20" s="128"/>
      <c r="I20" s="129"/>
      <c r="J20" s="127" t="s">
        <v>6</v>
      </c>
      <c r="K20" s="128"/>
      <c r="L20" s="129"/>
      <c r="M20" s="127" t="s">
        <v>7</v>
      </c>
      <c r="N20" s="128"/>
      <c r="O20" s="129"/>
      <c r="P20" s="127" t="s">
        <v>8</v>
      </c>
      <c r="Q20" s="128"/>
      <c r="R20" s="129"/>
      <c r="S20" s="127" t="s">
        <v>9</v>
      </c>
      <c r="T20" s="128"/>
      <c r="U20" s="128"/>
      <c r="V20" s="137"/>
      <c r="W20" s="137"/>
    </row>
    <row r="21" spans="1:23" ht="15.75" thickBot="1" x14ac:dyDescent="0.3">
      <c r="A21" s="135"/>
      <c r="B21" s="135"/>
      <c r="C21" s="138"/>
      <c r="D21" s="75" t="s">
        <v>12</v>
      </c>
      <c r="E21" s="75" t="s">
        <v>13</v>
      </c>
      <c r="F21" s="75" t="s">
        <v>14</v>
      </c>
      <c r="G21" s="75" t="s">
        <v>12</v>
      </c>
      <c r="H21" s="75" t="s">
        <v>13</v>
      </c>
      <c r="I21" s="75" t="s">
        <v>14</v>
      </c>
      <c r="J21" s="75" t="s">
        <v>12</v>
      </c>
      <c r="K21" s="75" t="s">
        <v>13</v>
      </c>
      <c r="L21" s="75" t="s">
        <v>14</v>
      </c>
      <c r="M21" s="75" t="s">
        <v>12</v>
      </c>
      <c r="N21" s="75" t="s">
        <v>13</v>
      </c>
      <c r="O21" s="75" t="s">
        <v>14</v>
      </c>
      <c r="P21" s="75" t="s">
        <v>12</v>
      </c>
      <c r="Q21" s="75" t="s">
        <v>13</v>
      </c>
      <c r="R21" s="75" t="s">
        <v>14</v>
      </c>
      <c r="S21" s="75" t="s">
        <v>12</v>
      </c>
      <c r="T21" s="75" t="s">
        <v>13</v>
      </c>
      <c r="U21" s="76" t="s">
        <v>14</v>
      </c>
      <c r="V21" s="138"/>
      <c r="W21" s="138"/>
    </row>
    <row r="22" spans="1:23" ht="15.75" thickBot="1" x14ac:dyDescent="0.3">
      <c r="A22" s="77"/>
      <c r="B22" s="78" t="s">
        <v>304</v>
      </c>
      <c r="C22" s="75" t="s">
        <v>15</v>
      </c>
      <c r="D22" s="75">
        <v>2</v>
      </c>
      <c r="E22" s="75" t="s">
        <v>28</v>
      </c>
      <c r="F22" s="75">
        <v>2</v>
      </c>
      <c r="G22" s="75">
        <v>2</v>
      </c>
      <c r="H22" s="75" t="s">
        <v>28</v>
      </c>
      <c r="I22" s="75">
        <v>2</v>
      </c>
      <c r="J22" s="75">
        <v>1</v>
      </c>
      <c r="K22" s="75" t="s">
        <v>28</v>
      </c>
      <c r="L22" s="75">
        <v>1</v>
      </c>
      <c r="M22" s="75">
        <v>1</v>
      </c>
      <c r="N22" s="90" t="s">
        <v>28</v>
      </c>
      <c r="O22" s="75">
        <v>1</v>
      </c>
      <c r="P22" s="75">
        <v>1</v>
      </c>
      <c r="Q22" s="75" t="s">
        <v>28</v>
      </c>
      <c r="R22" s="75">
        <v>1</v>
      </c>
      <c r="S22" s="75"/>
      <c r="T22" s="90"/>
      <c r="U22" s="75"/>
      <c r="V22" s="75">
        <f t="shared" ref="V22:V31" si="2">(D22+G22+J22+M22+P22+S22)*15</f>
        <v>105</v>
      </c>
      <c r="W22" s="75">
        <f>F22+I22+L22+O22+R22+U22</f>
        <v>7</v>
      </c>
    </row>
    <row r="23" spans="1:23" ht="15.75" thickBot="1" x14ac:dyDescent="0.3">
      <c r="A23" s="77"/>
      <c r="B23" s="78" t="s">
        <v>305</v>
      </c>
      <c r="C23" s="75" t="s">
        <v>15</v>
      </c>
      <c r="D23" s="75">
        <v>2</v>
      </c>
      <c r="E23" s="75" t="s">
        <v>28</v>
      </c>
      <c r="F23" s="75">
        <v>2</v>
      </c>
      <c r="G23" s="75">
        <v>2</v>
      </c>
      <c r="H23" s="75" t="s">
        <v>28</v>
      </c>
      <c r="I23" s="75">
        <v>2</v>
      </c>
      <c r="J23" s="75">
        <v>1</v>
      </c>
      <c r="K23" s="75" t="s">
        <v>28</v>
      </c>
      <c r="L23" s="75">
        <v>1</v>
      </c>
      <c r="M23" s="75">
        <v>1</v>
      </c>
      <c r="N23" s="90" t="s">
        <v>28</v>
      </c>
      <c r="O23" s="75">
        <v>1</v>
      </c>
      <c r="P23" s="75">
        <v>1</v>
      </c>
      <c r="Q23" s="75" t="s">
        <v>28</v>
      </c>
      <c r="R23" s="75">
        <v>1</v>
      </c>
      <c r="S23" s="75"/>
      <c r="T23" s="90"/>
      <c r="U23" s="75"/>
      <c r="V23" s="75">
        <f t="shared" si="2"/>
        <v>105</v>
      </c>
      <c r="W23" s="75">
        <f t="shared" ref="W23:W31" si="3">F23+I23+L23+O23+R23+U23</f>
        <v>7</v>
      </c>
    </row>
    <row r="24" spans="1:23" ht="15.75" thickBot="1" x14ac:dyDescent="0.3">
      <c r="A24" s="77"/>
      <c r="B24" s="78" t="s">
        <v>306</v>
      </c>
      <c r="C24" s="75" t="s">
        <v>15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90"/>
      <c r="O24" s="75"/>
      <c r="P24" s="75">
        <v>1</v>
      </c>
      <c r="Q24" s="75" t="s">
        <v>28</v>
      </c>
      <c r="R24" s="75">
        <v>1</v>
      </c>
      <c r="S24" s="75">
        <v>2</v>
      </c>
      <c r="T24" s="90" t="s">
        <v>28</v>
      </c>
      <c r="U24" s="75">
        <v>2</v>
      </c>
      <c r="V24" s="75">
        <f t="shared" si="2"/>
        <v>45</v>
      </c>
      <c r="W24" s="75">
        <f t="shared" si="3"/>
        <v>3</v>
      </c>
    </row>
    <row r="25" spans="1:23" ht="30.75" thickBot="1" x14ac:dyDescent="0.3">
      <c r="A25" s="77"/>
      <c r="B25" s="81" t="s">
        <v>122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90"/>
      <c r="O25" s="75"/>
      <c r="P25" s="75"/>
      <c r="Q25" s="75"/>
      <c r="R25" s="75"/>
      <c r="S25" s="75"/>
      <c r="T25" s="90"/>
      <c r="U25" s="75"/>
      <c r="V25" s="75">
        <f t="shared" si="2"/>
        <v>0</v>
      </c>
      <c r="W25" s="75">
        <f t="shared" si="3"/>
        <v>0</v>
      </c>
    </row>
    <row r="26" spans="1:23" ht="15.75" thickBot="1" x14ac:dyDescent="0.3">
      <c r="A26" s="77"/>
      <c r="B26" s="78" t="s">
        <v>310</v>
      </c>
      <c r="C26" s="75" t="s">
        <v>22</v>
      </c>
      <c r="D26" s="75">
        <v>1</v>
      </c>
      <c r="E26" s="75" t="s">
        <v>28</v>
      </c>
      <c r="F26" s="75">
        <v>3</v>
      </c>
      <c r="G26" s="75">
        <v>1</v>
      </c>
      <c r="H26" s="75" t="s">
        <v>28</v>
      </c>
      <c r="I26" s="75">
        <v>3</v>
      </c>
      <c r="J26" s="75">
        <v>1</v>
      </c>
      <c r="K26" s="75" t="s">
        <v>28</v>
      </c>
      <c r="L26" s="75">
        <v>3</v>
      </c>
      <c r="M26" s="75">
        <v>1</v>
      </c>
      <c r="N26" s="90" t="s">
        <v>28</v>
      </c>
      <c r="O26" s="75">
        <v>3</v>
      </c>
      <c r="P26" s="75">
        <v>1</v>
      </c>
      <c r="Q26" s="75" t="s">
        <v>28</v>
      </c>
      <c r="R26" s="75">
        <v>3</v>
      </c>
      <c r="S26" s="75">
        <v>1</v>
      </c>
      <c r="T26" s="90" t="s">
        <v>28</v>
      </c>
      <c r="U26" s="75">
        <v>3</v>
      </c>
      <c r="V26" s="75">
        <f t="shared" si="2"/>
        <v>90</v>
      </c>
      <c r="W26" s="75">
        <f t="shared" si="3"/>
        <v>18</v>
      </c>
    </row>
    <row r="27" spans="1:23" ht="15.75" thickBot="1" x14ac:dyDescent="0.3">
      <c r="A27" s="77"/>
      <c r="B27" s="78" t="s">
        <v>311</v>
      </c>
      <c r="C27" s="75" t="s">
        <v>22</v>
      </c>
      <c r="D27" s="75">
        <v>4</v>
      </c>
      <c r="E27" s="75" t="s">
        <v>31</v>
      </c>
      <c r="F27" s="75">
        <v>2</v>
      </c>
      <c r="G27" s="75">
        <v>4</v>
      </c>
      <c r="H27" s="75" t="s">
        <v>31</v>
      </c>
      <c r="I27" s="75">
        <v>2</v>
      </c>
      <c r="J27" s="75">
        <v>4</v>
      </c>
      <c r="K27" s="75" t="s">
        <v>31</v>
      </c>
      <c r="L27" s="75">
        <v>2</v>
      </c>
      <c r="M27" s="75">
        <v>4</v>
      </c>
      <c r="N27" s="90" t="s">
        <v>31</v>
      </c>
      <c r="O27" s="75">
        <v>2</v>
      </c>
      <c r="P27" s="75">
        <v>4</v>
      </c>
      <c r="Q27" s="75" t="s">
        <v>31</v>
      </c>
      <c r="R27" s="75">
        <v>2</v>
      </c>
      <c r="S27" s="75">
        <v>4</v>
      </c>
      <c r="T27" s="90" t="s">
        <v>31</v>
      </c>
      <c r="U27" s="75">
        <v>2</v>
      </c>
      <c r="V27" s="75">
        <f t="shared" si="2"/>
        <v>360</v>
      </c>
      <c r="W27" s="75">
        <f t="shared" si="3"/>
        <v>12</v>
      </c>
    </row>
    <row r="28" spans="1:23" ht="15.75" thickBot="1" x14ac:dyDescent="0.3">
      <c r="A28" s="77"/>
      <c r="B28" s="78" t="s">
        <v>120</v>
      </c>
      <c r="C28" s="75" t="s">
        <v>22</v>
      </c>
      <c r="D28" s="72"/>
      <c r="E28" s="72"/>
      <c r="F28" s="72"/>
      <c r="G28" s="72"/>
      <c r="H28" s="72"/>
      <c r="I28" s="72"/>
      <c r="J28" s="75">
        <v>1</v>
      </c>
      <c r="K28" s="75" t="s">
        <v>28</v>
      </c>
      <c r="L28" s="75">
        <v>1</v>
      </c>
      <c r="M28" s="75">
        <v>1</v>
      </c>
      <c r="N28" s="90" t="s">
        <v>28</v>
      </c>
      <c r="O28" s="75">
        <v>1</v>
      </c>
      <c r="P28" s="72"/>
      <c r="Q28" s="72"/>
      <c r="R28" s="72"/>
      <c r="S28" s="72"/>
      <c r="T28" s="91"/>
      <c r="U28" s="72"/>
      <c r="V28" s="75">
        <f t="shared" si="2"/>
        <v>30</v>
      </c>
      <c r="W28" s="75">
        <f t="shared" si="3"/>
        <v>2</v>
      </c>
    </row>
    <row r="29" spans="1:23" ht="15.75" thickBot="1" x14ac:dyDescent="0.3">
      <c r="A29" s="77"/>
      <c r="B29" s="78" t="s">
        <v>235</v>
      </c>
      <c r="C29" s="75" t="s">
        <v>22</v>
      </c>
      <c r="D29" s="75">
        <v>1</v>
      </c>
      <c r="E29" s="75" t="s">
        <v>28</v>
      </c>
      <c r="F29" s="75">
        <v>1</v>
      </c>
      <c r="G29" s="75">
        <v>1</v>
      </c>
      <c r="H29" s="75" t="s">
        <v>16</v>
      </c>
      <c r="I29" s="75">
        <v>1</v>
      </c>
      <c r="J29" s="75"/>
      <c r="K29" s="75"/>
      <c r="L29" s="75"/>
      <c r="M29" s="75"/>
      <c r="N29" s="90"/>
      <c r="O29" s="75"/>
      <c r="P29" s="75"/>
      <c r="Q29" s="75"/>
      <c r="R29" s="75"/>
      <c r="S29" s="75"/>
      <c r="T29" s="90"/>
      <c r="U29" s="75"/>
      <c r="V29" s="75">
        <f t="shared" si="2"/>
        <v>30</v>
      </c>
      <c r="W29" s="75">
        <f t="shared" si="3"/>
        <v>2</v>
      </c>
    </row>
    <row r="30" spans="1:23" ht="15.75" thickBot="1" x14ac:dyDescent="0.3">
      <c r="A30" s="77"/>
      <c r="B30" s="78" t="s">
        <v>36</v>
      </c>
      <c r="C30" s="75" t="s">
        <v>22</v>
      </c>
      <c r="D30" s="75"/>
      <c r="E30" s="75"/>
      <c r="F30" s="75"/>
      <c r="G30" s="75"/>
      <c r="H30" s="75"/>
      <c r="I30" s="75"/>
      <c r="J30" s="75">
        <v>4</v>
      </c>
      <c r="K30" s="75" t="s">
        <v>28</v>
      </c>
      <c r="L30" s="75">
        <v>2</v>
      </c>
      <c r="M30" s="75">
        <v>4</v>
      </c>
      <c r="N30" s="90" t="s">
        <v>28</v>
      </c>
      <c r="O30" s="75">
        <v>2</v>
      </c>
      <c r="P30" s="75"/>
      <c r="Q30" s="75"/>
      <c r="R30" s="75"/>
      <c r="S30" s="75"/>
      <c r="T30" s="90"/>
      <c r="U30" s="75"/>
      <c r="V30" s="75">
        <f t="shared" si="2"/>
        <v>120</v>
      </c>
      <c r="W30" s="75">
        <f t="shared" si="3"/>
        <v>4</v>
      </c>
    </row>
    <row r="31" spans="1:23" ht="15.75" thickBot="1" x14ac:dyDescent="0.3">
      <c r="A31" s="77"/>
      <c r="B31" s="78" t="s">
        <v>37</v>
      </c>
      <c r="C31" s="75" t="s">
        <v>22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90"/>
      <c r="O31" s="75"/>
      <c r="P31" s="75"/>
      <c r="Q31" s="75" t="s">
        <v>31</v>
      </c>
      <c r="R31" s="75">
        <v>3</v>
      </c>
      <c r="S31" s="75"/>
      <c r="T31" s="90" t="s">
        <v>31</v>
      </c>
      <c r="U31" s="75">
        <v>3</v>
      </c>
      <c r="V31" s="75">
        <f t="shared" si="2"/>
        <v>0</v>
      </c>
      <c r="W31" s="75">
        <f t="shared" si="3"/>
        <v>6</v>
      </c>
    </row>
    <row r="32" spans="1:23" ht="15.75" thickBot="1" x14ac:dyDescent="0.3">
      <c r="A32" s="82"/>
      <c r="B32" s="84" t="s">
        <v>26</v>
      </c>
      <c r="C32" s="84"/>
      <c r="D32" s="72">
        <f>SUM(D22:D31)</f>
        <v>10</v>
      </c>
      <c r="E32" s="72"/>
      <c r="F32" s="72">
        <f>SUM(F22:F31)</f>
        <v>10</v>
      </c>
      <c r="G32" s="72">
        <f>SUM(G22:G31)</f>
        <v>10</v>
      </c>
      <c r="H32" s="72"/>
      <c r="I32" s="72">
        <f>SUM(I22:I31)</f>
        <v>10</v>
      </c>
      <c r="J32" s="72">
        <f>SUM(J22:J31)</f>
        <v>12</v>
      </c>
      <c r="K32" s="72"/>
      <c r="L32" s="72">
        <f>SUM(L22:L31)</f>
        <v>10</v>
      </c>
      <c r="M32" s="72">
        <f>SUM(M22:M31)</f>
        <v>12</v>
      </c>
      <c r="N32" s="72"/>
      <c r="O32" s="72">
        <f>SUM(O22:O31)</f>
        <v>10</v>
      </c>
      <c r="P32" s="72">
        <f>SUM(P22:P31)</f>
        <v>8</v>
      </c>
      <c r="Q32" s="72"/>
      <c r="R32" s="72">
        <f>SUM(R22:R31)</f>
        <v>11</v>
      </c>
      <c r="S32" s="72">
        <f>SUM(S22:S31)</f>
        <v>7</v>
      </c>
      <c r="T32" s="72"/>
      <c r="U32" s="72">
        <f>SUM(U22:U31)</f>
        <v>10</v>
      </c>
      <c r="V32" s="72">
        <f>SUM(V22:V31)</f>
        <v>885</v>
      </c>
      <c r="W32" s="72">
        <f>SUM(W22:W31)</f>
        <v>61</v>
      </c>
    </row>
    <row r="33" spans="1:23" ht="15.75" thickBot="1" x14ac:dyDescent="0.3">
      <c r="A33" s="119" t="s">
        <v>119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</row>
    <row r="34" spans="1:23" ht="15.75" thickBot="1" x14ac:dyDescent="0.3">
      <c r="A34" s="133" t="s">
        <v>1</v>
      </c>
      <c r="B34" s="133" t="s">
        <v>2</v>
      </c>
      <c r="C34" s="136" t="s">
        <v>3</v>
      </c>
      <c r="D34" s="139" t="s">
        <v>210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40"/>
      <c r="V34" s="136" t="s">
        <v>10</v>
      </c>
      <c r="W34" s="136" t="s">
        <v>11</v>
      </c>
    </row>
    <row r="35" spans="1:23" ht="15.75" thickBot="1" x14ac:dyDescent="0.3">
      <c r="A35" s="134"/>
      <c r="B35" s="134"/>
      <c r="C35" s="137"/>
      <c r="D35" s="114" t="s">
        <v>209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137"/>
      <c r="W35" s="137"/>
    </row>
    <row r="36" spans="1:23" ht="15.75" thickBot="1" x14ac:dyDescent="0.3">
      <c r="A36" s="134"/>
      <c r="B36" s="134"/>
      <c r="C36" s="137"/>
      <c r="D36" s="127" t="s">
        <v>4</v>
      </c>
      <c r="E36" s="128"/>
      <c r="F36" s="129"/>
      <c r="G36" s="127" t="s">
        <v>5</v>
      </c>
      <c r="H36" s="128"/>
      <c r="I36" s="129"/>
      <c r="J36" s="127" t="s">
        <v>6</v>
      </c>
      <c r="K36" s="128"/>
      <c r="L36" s="129"/>
      <c r="M36" s="127" t="s">
        <v>7</v>
      </c>
      <c r="N36" s="128"/>
      <c r="O36" s="129"/>
      <c r="P36" s="127" t="s">
        <v>8</v>
      </c>
      <c r="Q36" s="128"/>
      <c r="R36" s="129"/>
      <c r="S36" s="127" t="s">
        <v>9</v>
      </c>
      <c r="T36" s="128"/>
      <c r="U36" s="129"/>
      <c r="V36" s="137"/>
      <c r="W36" s="137"/>
    </row>
    <row r="37" spans="1:23" ht="15.75" thickBot="1" x14ac:dyDescent="0.3">
      <c r="A37" s="135"/>
      <c r="B37" s="135"/>
      <c r="C37" s="138"/>
      <c r="D37" s="75" t="s">
        <v>12</v>
      </c>
      <c r="E37" s="75" t="s">
        <v>13</v>
      </c>
      <c r="F37" s="75" t="s">
        <v>14</v>
      </c>
      <c r="G37" s="75" t="s">
        <v>12</v>
      </c>
      <c r="H37" s="75" t="s">
        <v>13</v>
      </c>
      <c r="I37" s="75" t="s">
        <v>14</v>
      </c>
      <c r="J37" s="75" t="s">
        <v>12</v>
      </c>
      <c r="K37" s="75" t="s">
        <v>13</v>
      </c>
      <c r="L37" s="75" t="s">
        <v>14</v>
      </c>
      <c r="M37" s="75" t="s">
        <v>12</v>
      </c>
      <c r="N37" s="75" t="s">
        <v>13</v>
      </c>
      <c r="O37" s="75" t="s">
        <v>14</v>
      </c>
      <c r="P37" s="75" t="s">
        <v>12</v>
      </c>
      <c r="Q37" s="75" t="s">
        <v>13</v>
      </c>
      <c r="R37" s="75" t="s">
        <v>14</v>
      </c>
      <c r="S37" s="75" t="s">
        <v>12</v>
      </c>
      <c r="T37" s="75" t="s">
        <v>13</v>
      </c>
      <c r="U37" s="76" t="s">
        <v>14</v>
      </c>
      <c r="V37" s="138"/>
      <c r="W37" s="138"/>
    </row>
    <row r="38" spans="1:23" ht="15.75" thickBot="1" x14ac:dyDescent="0.3">
      <c r="A38" s="77"/>
      <c r="B38" s="83" t="s">
        <v>312</v>
      </c>
      <c r="C38" s="72" t="s">
        <v>22</v>
      </c>
      <c r="D38" s="72">
        <v>2</v>
      </c>
      <c r="E38" s="72" t="s">
        <v>16</v>
      </c>
      <c r="F38" s="72">
        <v>7</v>
      </c>
      <c r="G38" s="72">
        <v>2</v>
      </c>
      <c r="H38" s="72" t="s">
        <v>16</v>
      </c>
      <c r="I38" s="72">
        <v>7</v>
      </c>
      <c r="J38" s="72">
        <v>2</v>
      </c>
      <c r="K38" s="72" t="s">
        <v>16</v>
      </c>
      <c r="L38" s="72">
        <v>7</v>
      </c>
      <c r="M38" s="72">
        <v>2</v>
      </c>
      <c r="N38" s="91" t="s">
        <v>16</v>
      </c>
      <c r="O38" s="72">
        <v>7</v>
      </c>
      <c r="P38" s="72">
        <v>2</v>
      </c>
      <c r="Q38" s="72" t="s">
        <v>16</v>
      </c>
      <c r="R38" s="72">
        <v>7</v>
      </c>
      <c r="S38" s="72">
        <v>2</v>
      </c>
      <c r="T38" s="91" t="s">
        <v>118</v>
      </c>
      <c r="U38" s="69">
        <v>7</v>
      </c>
      <c r="V38" s="75">
        <f t="shared" ref="V38:V45" si="4">(D38+G38+J38+M38+P38+S38)*15</f>
        <v>180</v>
      </c>
      <c r="W38" s="72">
        <f t="shared" ref="W38:W45" si="5">F38+I38+L38+O38+R38+U38</f>
        <v>42</v>
      </c>
    </row>
    <row r="39" spans="1:23" ht="15.75" thickBot="1" x14ac:dyDescent="0.3">
      <c r="A39" s="77"/>
      <c r="B39" s="78" t="s">
        <v>117</v>
      </c>
      <c r="C39" s="75" t="s">
        <v>22</v>
      </c>
      <c r="D39" s="75">
        <v>1</v>
      </c>
      <c r="E39" s="75" t="s">
        <v>16</v>
      </c>
      <c r="F39" s="75">
        <v>1</v>
      </c>
      <c r="G39" s="75">
        <v>1</v>
      </c>
      <c r="H39" s="75" t="s">
        <v>16</v>
      </c>
      <c r="I39" s="75">
        <v>1</v>
      </c>
      <c r="J39" s="75">
        <v>1</v>
      </c>
      <c r="K39" s="75" t="s">
        <v>16</v>
      </c>
      <c r="L39" s="75">
        <v>1</v>
      </c>
      <c r="M39" s="75">
        <v>1</v>
      </c>
      <c r="N39" s="90" t="s">
        <v>16</v>
      </c>
      <c r="O39" s="75">
        <v>1</v>
      </c>
      <c r="P39" s="75"/>
      <c r="Q39" s="75"/>
      <c r="R39" s="75"/>
      <c r="S39" s="75"/>
      <c r="T39" s="91"/>
      <c r="U39" s="92"/>
      <c r="V39" s="75">
        <f t="shared" si="4"/>
        <v>60</v>
      </c>
      <c r="W39" s="75">
        <f t="shared" si="5"/>
        <v>4</v>
      </c>
    </row>
    <row r="40" spans="1:23" ht="15.75" thickBot="1" x14ac:dyDescent="0.3">
      <c r="A40" s="77"/>
      <c r="B40" s="83" t="s">
        <v>132</v>
      </c>
      <c r="C40" s="72" t="s">
        <v>22</v>
      </c>
      <c r="D40" s="75">
        <v>1</v>
      </c>
      <c r="E40" s="75" t="s">
        <v>23</v>
      </c>
      <c r="F40" s="75"/>
      <c r="G40" s="75">
        <v>1</v>
      </c>
      <c r="H40" s="75" t="s">
        <v>23</v>
      </c>
      <c r="I40" s="75"/>
      <c r="J40" s="75">
        <v>1</v>
      </c>
      <c r="K40" s="75" t="s">
        <v>23</v>
      </c>
      <c r="L40" s="75"/>
      <c r="M40" s="75">
        <v>1</v>
      </c>
      <c r="N40" s="90" t="s">
        <v>23</v>
      </c>
      <c r="O40" s="75"/>
      <c r="P40" s="75">
        <v>1</v>
      </c>
      <c r="Q40" s="75" t="s">
        <v>23</v>
      </c>
      <c r="R40" s="75"/>
      <c r="S40" s="75">
        <v>1</v>
      </c>
      <c r="T40" s="91" t="s">
        <v>23</v>
      </c>
      <c r="U40" s="92"/>
      <c r="V40" s="75">
        <f t="shared" si="4"/>
        <v>90</v>
      </c>
      <c r="W40" s="75">
        <f t="shared" si="5"/>
        <v>0</v>
      </c>
    </row>
    <row r="41" spans="1:23" ht="15.75" thickBot="1" x14ac:dyDescent="0.3">
      <c r="A41" s="77"/>
      <c r="B41" s="78" t="s">
        <v>116</v>
      </c>
      <c r="C41" s="75" t="s">
        <v>22</v>
      </c>
      <c r="D41" s="75">
        <v>1</v>
      </c>
      <c r="E41" s="75" t="s">
        <v>16</v>
      </c>
      <c r="F41" s="75">
        <v>1</v>
      </c>
      <c r="G41" s="75">
        <v>1</v>
      </c>
      <c r="H41" s="75" t="s">
        <v>16</v>
      </c>
      <c r="I41" s="75">
        <v>1</v>
      </c>
      <c r="J41" s="75">
        <v>1</v>
      </c>
      <c r="K41" s="75" t="s">
        <v>16</v>
      </c>
      <c r="L41" s="75">
        <v>1</v>
      </c>
      <c r="M41" s="75">
        <v>1</v>
      </c>
      <c r="N41" s="90" t="s">
        <v>16</v>
      </c>
      <c r="O41" s="75">
        <v>1</v>
      </c>
      <c r="P41" s="75">
        <v>1</v>
      </c>
      <c r="Q41" s="75" t="s">
        <v>16</v>
      </c>
      <c r="R41" s="75">
        <v>1</v>
      </c>
      <c r="S41" s="75">
        <v>1</v>
      </c>
      <c r="T41" s="91" t="s">
        <v>16</v>
      </c>
      <c r="U41" s="92">
        <v>1</v>
      </c>
      <c r="V41" s="75">
        <f t="shared" si="4"/>
        <v>90</v>
      </c>
      <c r="W41" s="75">
        <f t="shared" si="5"/>
        <v>6</v>
      </c>
    </row>
    <row r="42" spans="1:23" ht="15.75" thickBot="1" x14ac:dyDescent="0.3">
      <c r="A42" s="77"/>
      <c r="B42" s="78" t="s">
        <v>115</v>
      </c>
      <c r="C42" s="75" t="s">
        <v>28</v>
      </c>
      <c r="D42" s="75"/>
      <c r="E42" s="75" t="s">
        <v>31</v>
      </c>
      <c r="F42" s="75">
        <v>1</v>
      </c>
      <c r="G42" s="75"/>
      <c r="H42" s="75" t="s">
        <v>31</v>
      </c>
      <c r="I42" s="75">
        <v>1</v>
      </c>
      <c r="J42" s="75"/>
      <c r="K42" s="75" t="s">
        <v>31</v>
      </c>
      <c r="L42" s="75">
        <v>1</v>
      </c>
      <c r="M42" s="75"/>
      <c r="N42" s="90" t="s">
        <v>31</v>
      </c>
      <c r="O42" s="75">
        <v>1</v>
      </c>
      <c r="P42" s="75"/>
      <c r="Q42" s="75" t="s">
        <v>31</v>
      </c>
      <c r="R42" s="75">
        <v>1</v>
      </c>
      <c r="S42" s="75"/>
      <c r="T42" s="91" t="s">
        <v>31</v>
      </c>
      <c r="U42" s="92">
        <v>1</v>
      </c>
      <c r="V42" s="75">
        <f t="shared" si="4"/>
        <v>0</v>
      </c>
      <c r="W42" s="75">
        <f t="shared" si="5"/>
        <v>6</v>
      </c>
    </row>
    <row r="43" spans="1:23" ht="15.75" thickBot="1" x14ac:dyDescent="0.3">
      <c r="A43" s="77"/>
      <c r="B43" s="78" t="s">
        <v>58</v>
      </c>
      <c r="C43" s="75" t="s">
        <v>22</v>
      </c>
      <c r="D43" s="127" t="s">
        <v>59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9"/>
      <c r="V43" s="80">
        <v>120</v>
      </c>
      <c r="W43" s="75">
        <v>4</v>
      </c>
    </row>
    <row r="44" spans="1:23" ht="15.75" thickBot="1" x14ac:dyDescent="0.3">
      <c r="A44" s="77"/>
      <c r="B44" s="78" t="s">
        <v>136</v>
      </c>
      <c r="C44" s="75" t="s">
        <v>28</v>
      </c>
      <c r="D44" s="75"/>
      <c r="E44" s="75"/>
      <c r="F44" s="75"/>
      <c r="G44" s="75"/>
      <c r="H44" s="75"/>
      <c r="I44" s="75"/>
      <c r="J44" s="75">
        <v>1</v>
      </c>
      <c r="K44" s="75" t="s">
        <v>16</v>
      </c>
      <c r="L44" s="75">
        <v>1</v>
      </c>
      <c r="M44" s="75">
        <v>1</v>
      </c>
      <c r="N44" s="68" t="s">
        <v>16</v>
      </c>
      <c r="O44" s="90">
        <v>1</v>
      </c>
      <c r="P44" s="75"/>
      <c r="Q44" s="75"/>
      <c r="R44" s="75"/>
      <c r="S44" s="75"/>
      <c r="T44" s="90"/>
      <c r="U44" s="92"/>
      <c r="V44" s="75">
        <f t="shared" si="4"/>
        <v>30</v>
      </c>
      <c r="W44" s="75">
        <f t="shared" si="5"/>
        <v>2</v>
      </c>
    </row>
    <row r="45" spans="1:23" ht="15.75" thickBot="1" x14ac:dyDescent="0.3">
      <c r="A45" s="82"/>
      <c r="B45" s="78" t="s">
        <v>127</v>
      </c>
      <c r="C45" s="75" t="s">
        <v>22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68"/>
      <c r="O45" s="88"/>
      <c r="P45" s="75">
        <v>1</v>
      </c>
      <c r="Q45" s="75" t="s">
        <v>31</v>
      </c>
      <c r="R45" s="75">
        <v>1</v>
      </c>
      <c r="S45" s="75">
        <v>1</v>
      </c>
      <c r="T45" s="90" t="s">
        <v>31</v>
      </c>
      <c r="U45" s="92">
        <v>1</v>
      </c>
      <c r="V45" s="75">
        <f t="shared" si="4"/>
        <v>30</v>
      </c>
      <c r="W45" s="75">
        <f t="shared" si="5"/>
        <v>2</v>
      </c>
    </row>
    <row r="46" spans="1:23" ht="15.75" thickBot="1" x14ac:dyDescent="0.3">
      <c r="A46" s="82"/>
      <c r="B46" s="83" t="s">
        <v>113</v>
      </c>
      <c r="C46" s="72"/>
      <c r="D46" s="72">
        <f>D38+D39+D40+D41+D42+D44+D45</f>
        <v>5</v>
      </c>
      <c r="E46" s="72"/>
      <c r="F46" s="72">
        <f t="shared" ref="F46:U46" si="6">F38+F39+F40+F41+F42+F44+F45</f>
        <v>10</v>
      </c>
      <c r="G46" s="72">
        <f t="shared" si="6"/>
        <v>5</v>
      </c>
      <c r="H46" s="72"/>
      <c r="I46" s="72">
        <f t="shared" si="6"/>
        <v>10</v>
      </c>
      <c r="J46" s="72">
        <f t="shared" si="6"/>
        <v>6</v>
      </c>
      <c r="K46" s="72"/>
      <c r="L46" s="72">
        <f t="shared" si="6"/>
        <v>11</v>
      </c>
      <c r="M46" s="72">
        <f t="shared" si="6"/>
        <v>6</v>
      </c>
      <c r="N46" s="72"/>
      <c r="O46" s="72">
        <f t="shared" si="6"/>
        <v>11</v>
      </c>
      <c r="P46" s="72">
        <f t="shared" si="6"/>
        <v>5</v>
      </c>
      <c r="Q46" s="72"/>
      <c r="R46" s="72">
        <f t="shared" si="6"/>
        <v>10</v>
      </c>
      <c r="S46" s="72">
        <f t="shared" si="6"/>
        <v>5</v>
      </c>
      <c r="T46" s="72"/>
      <c r="U46" s="72">
        <f t="shared" si="6"/>
        <v>10</v>
      </c>
      <c r="V46" s="72">
        <f>SUM(V38:V45)</f>
        <v>600</v>
      </c>
      <c r="W46" s="72">
        <f>SUM(W38:W45)</f>
        <v>66</v>
      </c>
    </row>
    <row r="47" spans="1:23" ht="15.75" customHeight="1" thickBot="1" x14ac:dyDescent="0.3">
      <c r="A47" s="119" t="s">
        <v>51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1"/>
    </row>
    <row r="48" spans="1:23" ht="15.75" thickBot="1" x14ac:dyDescent="0.3">
      <c r="A48" s="133" t="s">
        <v>1</v>
      </c>
      <c r="B48" s="133" t="s">
        <v>2</v>
      </c>
      <c r="C48" s="136" t="s">
        <v>3</v>
      </c>
      <c r="D48" s="114" t="s">
        <v>213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6"/>
      <c r="V48" s="136" t="s">
        <v>10</v>
      </c>
      <c r="W48" s="136" t="s">
        <v>11</v>
      </c>
    </row>
    <row r="49" spans="1:23" ht="15.75" thickBot="1" x14ac:dyDescent="0.3">
      <c r="A49" s="134"/>
      <c r="B49" s="134"/>
      <c r="C49" s="137"/>
      <c r="D49" s="114" t="s">
        <v>209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37"/>
      <c r="W49" s="137"/>
    </row>
    <row r="50" spans="1:23" ht="15.75" thickBot="1" x14ac:dyDescent="0.3">
      <c r="A50" s="134"/>
      <c r="B50" s="134"/>
      <c r="C50" s="137"/>
      <c r="D50" s="127" t="s">
        <v>4</v>
      </c>
      <c r="E50" s="128"/>
      <c r="F50" s="129"/>
      <c r="G50" s="127" t="s">
        <v>5</v>
      </c>
      <c r="H50" s="128"/>
      <c r="I50" s="129"/>
      <c r="J50" s="127" t="s">
        <v>6</v>
      </c>
      <c r="K50" s="128"/>
      <c r="L50" s="129"/>
      <c r="M50" s="127" t="s">
        <v>7</v>
      </c>
      <c r="N50" s="128"/>
      <c r="O50" s="129"/>
      <c r="P50" s="127" t="s">
        <v>8</v>
      </c>
      <c r="Q50" s="128"/>
      <c r="R50" s="129"/>
      <c r="S50" s="127" t="s">
        <v>9</v>
      </c>
      <c r="T50" s="128"/>
      <c r="U50" s="129"/>
      <c r="V50" s="137"/>
      <c r="W50" s="137"/>
    </row>
    <row r="51" spans="1:23" ht="15.75" thickBot="1" x14ac:dyDescent="0.3">
      <c r="A51" s="135"/>
      <c r="B51" s="135"/>
      <c r="C51" s="138"/>
      <c r="D51" s="75" t="s">
        <v>12</v>
      </c>
      <c r="E51" s="75" t="s">
        <v>13</v>
      </c>
      <c r="F51" s="75" t="s">
        <v>14</v>
      </c>
      <c r="G51" s="75" t="s">
        <v>12</v>
      </c>
      <c r="H51" s="75" t="s">
        <v>13</v>
      </c>
      <c r="I51" s="75" t="s">
        <v>14</v>
      </c>
      <c r="J51" s="75" t="s">
        <v>12</v>
      </c>
      <c r="K51" s="75" t="s">
        <v>13</v>
      </c>
      <c r="L51" s="75" t="s">
        <v>14</v>
      </c>
      <c r="M51" s="75" t="s">
        <v>12</v>
      </c>
      <c r="N51" s="75" t="s">
        <v>13</v>
      </c>
      <c r="O51" s="75" t="s">
        <v>14</v>
      </c>
      <c r="P51" s="75" t="s">
        <v>12</v>
      </c>
      <c r="Q51" s="75" t="s">
        <v>13</v>
      </c>
      <c r="R51" s="75" t="s">
        <v>14</v>
      </c>
      <c r="S51" s="75" t="s">
        <v>12</v>
      </c>
      <c r="T51" s="75" t="s">
        <v>13</v>
      </c>
      <c r="U51" s="76" t="s">
        <v>14</v>
      </c>
      <c r="V51" s="138"/>
      <c r="W51" s="138"/>
    </row>
    <row r="52" spans="1:23" ht="15.75" thickBot="1" x14ac:dyDescent="0.3">
      <c r="A52" s="77"/>
      <c r="B52" s="78" t="s">
        <v>112</v>
      </c>
      <c r="C52" s="75" t="s">
        <v>28</v>
      </c>
      <c r="D52" s="75">
        <v>1</v>
      </c>
      <c r="E52" s="75" t="s">
        <v>28</v>
      </c>
      <c r="F52" s="75">
        <v>2</v>
      </c>
      <c r="G52" s="75">
        <v>1</v>
      </c>
      <c r="H52" s="75" t="s">
        <v>28</v>
      </c>
      <c r="I52" s="75">
        <v>2</v>
      </c>
      <c r="J52" s="75">
        <v>1</v>
      </c>
      <c r="K52" s="75" t="s">
        <v>28</v>
      </c>
      <c r="L52" s="75">
        <v>2</v>
      </c>
      <c r="M52" s="75">
        <v>1</v>
      </c>
      <c r="N52" s="68" t="s">
        <v>28</v>
      </c>
      <c r="O52" s="90">
        <v>2</v>
      </c>
      <c r="P52" s="75">
        <v>1</v>
      </c>
      <c r="Q52" s="75" t="s">
        <v>28</v>
      </c>
      <c r="R52" s="75">
        <v>2</v>
      </c>
      <c r="S52" s="75">
        <v>1</v>
      </c>
      <c r="T52" s="91" t="s">
        <v>28</v>
      </c>
      <c r="U52" s="92">
        <v>2</v>
      </c>
      <c r="V52" s="75">
        <v>90</v>
      </c>
      <c r="W52" s="75">
        <v>12</v>
      </c>
    </row>
    <row r="53" spans="1:23" ht="15.75" thickBot="1" x14ac:dyDescent="0.3">
      <c r="A53" s="77"/>
      <c r="B53" s="89" t="s">
        <v>52</v>
      </c>
      <c r="C53" s="75" t="s">
        <v>15</v>
      </c>
      <c r="D53" s="75">
        <v>4</v>
      </c>
      <c r="E53" s="75" t="s">
        <v>28</v>
      </c>
      <c r="F53" s="75">
        <v>2</v>
      </c>
      <c r="G53" s="75">
        <v>4</v>
      </c>
      <c r="H53" s="75" t="s">
        <v>28</v>
      </c>
      <c r="I53" s="75">
        <v>2</v>
      </c>
      <c r="J53" s="72"/>
      <c r="K53" s="72"/>
      <c r="L53" s="72"/>
      <c r="M53" s="72"/>
      <c r="N53" s="68"/>
      <c r="O53" s="93"/>
      <c r="P53" s="72"/>
      <c r="Q53" s="72"/>
      <c r="R53" s="72"/>
      <c r="S53" s="72"/>
      <c r="T53" s="91"/>
      <c r="U53" s="69"/>
      <c r="V53" s="75">
        <v>120</v>
      </c>
      <c r="W53" s="75">
        <v>4</v>
      </c>
    </row>
    <row r="54" spans="1:23" ht="15.75" thickBot="1" x14ac:dyDescent="0.3">
      <c r="A54" s="77"/>
      <c r="B54" s="89" t="s">
        <v>110</v>
      </c>
      <c r="C54" s="75" t="s">
        <v>22</v>
      </c>
      <c r="D54" s="75">
        <v>1</v>
      </c>
      <c r="E54" s="75" t="s">
        <v>31</v>
      </c>
      <c r="F54" s="75">
        <v>2</v>
      </c>
      <c r="G54" s="75">
        <v>1</v>
      </c>
      <c r="H54" s="75" t="s">
        <v>31</v>
      </c>
      <c r="I54" s="75">
        <v>2</v>
      </c>
      <c r="J54" s="75">
        <v>1</v>
      </c>
      <c r="K54" s="75" t="s">
        <v>31</v>
      </c>
      <c r="L54" s="75">
        <v>2</v>
      </c>
      <c r="M54" s="75">
        <v>1</v>
      </c>
      <c r="N54" s="68" t="s">
        <v>31</v>
      </c>
      <c r="O54" s="88">
        <v>2</v>
      </c>
      <c r="P54" s="75">
        <v>1</v>
      </c>
      <c r="Q54" s="75" t="s">
        <v>31</v>
      </c>
      <c r="R54" s="75">
        <v>2</v>
      </c>
      <c r="S54" s="75">
        <v>1</v>
      </c>
      <c r="T54" s="91" t="s">
        <v>31</v>
      </c>
      <c r="U54" s="92">
        <v>2</v>
      </c>
      <c r="V54" s="75">
        <v>90</v>
      </c>
      <c r="W54" s="75">
        <v>12</v>
      </c>
    </row>
    <row r="55" spans="1:23" ht="15.75" thickBot="1" x14ac:dyDescent="0.3">
      <c r="A55" s="77"/>
      <c r="B55" s="78" t="s">
        <v>60</v>
      </c>
      <c r="C55" s="75" t="s">
        <v>15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68"/>
      <c r="O55" s="88"/>
      <c r="P55" s="75">
        <v>2</v>
      </c>
      <c r="Q55" s="75" t="s">
        <v>28</v>
      </c>
      <c r="R55" s="75">
        <v>1</v>
      </c>
      <c r="S55" s="75">
        <v>2</v>
      </c>
      <c r="T55" s="91" t="s">
        <v>28</v>
      </c>
      <c r="U55" s="92">
        <v>1</v>
      </c>
      <c r="V55" s="75">
        <v>60</v>
      </c>
      <c r="W55" s="75">
        <v>2</v>
      </c>
    </row>
    <row r="56" spans="1:23" ht="15.75" thickBot="1" x14ac:dyDescent="0.3">
      <c r="A56" s="77"/>
      <c r="B56" s="79" t="s">
        <v>302</v>
      </c>
      <c r="C56" s="75" t="s">
        <v>22</v>
      </c>
      <c r="D56" s="75">
        <v>2</v>
      </c>
      <c r="E56" s="75" t="s">
        <v>31</v>
      </c>
      <c r="F56" s="75">
        <v>2</v>
      </c>
      <c r="G56" s="75">
        <v>2</v>
      </c>
      <c r="H56" s="75" t="s">
        <v>31</v>
      </c>
      <c r="I56" s="75">
        <v>2</v>
      </c>
      <c r="J56" s="75">
        <v>2</v>
      </c>
      <c r="K56" s="75" t="s">
        <v>31</v>
      </c>
      <c r="L56" s="75">
        <v>2</v>
      </c>
      <c r="M56" s="75">
        <v>2</v>
      </c>
      <c r="N56" s="75" t="s">
        <v>31</v>
      </c>
      <c r="O56" s="75">
        <v>2</v>
      </c>
      <c r="P56" s="75">
        <v>2</v>
      </c>
      <c r="Q56" s="75" t="s">
        <v>31</v>
      </c>
      <c r="R56" s="75">
        <v>2</v>
      </c>
      <c r="S56" s="75">
        <v>2</v>
      </c>
      <c r="T56" s="75" t="s">
        <v>31</v>
      </c>
      <c r="U56" s="75">
        <v>2</v>
      </c>
      <c r="V56" s="75">
        <f t="shared" ref="V56" si="7">(D56+G56+J56+M56+P56+S56)*15</f>
        <v>180</v>
      </c>
      <c r="W56" s="75">
        <f t="shared" ref="W56" si="8">F56+I56+L56+O56+R56+U56</f>
        <v>12</v>
      </c>
    </row>
    <row r="57" spans="1:23" ht="30.75" thickBot="1" x14ac:dyDescent="0.3">
      <c r="A57" s="77"/>
      <c r="B57" s="81" t="s">
        <v>109</v>
      </c>
      <c r="C57" s="75" t="s">
        <v>15</v>
      </c>
      <c r="D57" s="75">
        <v>2</v>
      </c>
      <c r="E57" s="75" t="s">
        <v>16</v>
      </c>
      <c r="F57" s="75">
        <v>1</v>
      </c>
      <c r="G57" s="75">
        <v>2</v>
      </c>
      <c r="H57" s="75" t="s">
        <v>16</v>
      </c>
      <c r="I57" s="75">
        <v>1</v>
      </c>
      <c r="J57" s="75"/>
      <c r="K57" s="75"/>
      <c r="L57" s="75"/>
      <c r="M57" s="75"/>
      <c r="N57" s="68"/>
      <c r="O57" s="88"/>
      <c r="P57" s="75"/>
      <c r="Q57" s="75"/>
      <c r="R57" s="75"/>
      <c r="S57" s="75"/>
      <c r="T57" s="91"/>
      <c r="U57" s="92"/>
      <c r="V57" s="75">
        <v>60</v>
      </c>
      <c r="W57" s="75">
        <v>2</v>
      </c>
    </row>
    <row r="58" spans="1:23" ht="15.75" thickBot="1" x14ac:dyDescent="0.3">
      <c r="A58" s="77"/>
      <c r="B58" s="81" t="s">
        <v>35</v>
      </c>
      <c r="C58" s="75" t="s">
        <v>22</v>
      </c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68"/>
      <c r="O58" s="88"/>
      <c r="P58" s="75">
        <v>2</v>
      </c>
      <c r="Q58" s="75" t="s">
        <v>31</v>
      </c>
      <c r="R58" s="75">
        <v>1</v>
      </c>
      <c r="S58" s="75">
        <v>2</v>
      </c>
      <c r="T58" s="91" t="s">
        <v>31</v>
      </c>
      <c r="U58" s="92">
        <v>1</v>
      </c>
      <c r="V58" s="75">
        <v>60</v>
      </c>
      <c r="W58" s="75">
        <v>2</v>
      </c>
    </row>
    <row r="59" spans="1:23" ht="30.75" thickBot="1" x14ac:dyDescent="0.3">
      <c r="A59" s="77"/>
      <c r="B59" s="78" t="s">
        <v>217</v>
      </c>
      <c r="C59" s="75" t="s">
        <v>15</v>
      </c>
      <c r="D59" s="75">
        <v>2</v>
      </c>
      <c r="E59" s="75" t="s">
        <v>16</v>
      </c>
      <c r="F59" s="75">
        <v>2</v>
      </c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>
        <f t="shared" ref="V59:V62" si="9">(D59+G59+J59+M59+P59+S59)*15</f>
        <v>30</v>
      </c>
      <c r="W59" s="75">
        <f t="shared" ref="W59:W62" si="10">F59+I59+L59+O59+R59+U59</f>
        <v>2</v>
      </c>
    </row>
    <row r="60" spans="1:23" ht="30.75" thickBot="1" x14ac:dyDescent="0.3">
      <c r="A60" s="77"/>
      <c r="B60" s="78" t="s">
        <v>218</v>
      </c>
      <c r="C60" s="75" t="s">
        <v>15</v>
      </c>
      <c r="D60" s="75"/>
      <c r="E60" s="75"/>
      <c r="F60" s="75"/>
      <c r="G60" s="75">
        <v>2</v>
      </c>
      <c r="H60" s="75" t="s">
        <v>16</v>
      </c>
      <c r="I60" s="75">
        <v>2</v>
      </c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>
        <f t="shared" si="9"/>
        <v>30</v>
      </c>
      <c r="W60" s="75">
        <f t="shared" si="10"/>
        <v>2</v>
      </c>
    </row>
    <row r="61" spans="1:23" ht="30.75" thickBot="1" x14ac:dyDescent="0.3">
      <c r="A61" s="77"/>
      <c r="B61" s="78" t="s">
        <v>219</v>
      </c>
      <c r="C61" s="75" t="s">
        <v>22</v>
      </c>
      <c r="D61" s="75"/>
      <c r="E61" s="75"/>
      <c r="F61" s="75"/>
      <c r="G61" s="75"/>
      <c r="H61" s="75"/>
      <c r="I61" s="75"/>
      <c r="J61" s="75">
        <v>2</v>
      </c>
      <c r="K61" s="75" t="s">
        <v>28</v>
      </c>
      <c r="L61" s="75">
        <v>2</v>
      </c>
      <c r="M61" s="75"/>
      <c r="N61" s="75"/>
      <c r="O61" s="75"/>
      <c r="P61" s="75"/>
      <c r="Q61" s="75"/>
      <c r="R61" s="75"/>
      <c r="S61" s="75"/>
      <c r="T61" s="75"/>
      <c r="U61" s="75"/>
      <c r="V61" s="75">
        <f t="shared" si="9"/>
        <v>30</v>
      </c>
      <c r="W61" s="75">
        <f t="shared" si="10"/>
        <v>2</v>
      </c>
    </row>
    <row r="62" spans="1:23" ht="30.75" thickBot="1" x14ac:dyDescent="0.3">
      <c r="A62" s="77"/>
      <c r="B62" s="78" t="s">
        <v>220</v>
      </c>
      <c r="C62" s="75" t="s">
        <v>22</v>
      </c>
      <c r="D62" s="75"/>
      <c r="E62" s="75"/>
      <c r="F62" s="75"/>
      <c r="G62" s="75"/>
      <c r="H62" s="75"/>
      <c r="I62" s="75"/>
      <c r="J62" s="75"/>
      <c r="K62" s="75"/>
      <c r="L62" s="89"/>
      <c r="M62" s="75">
        <v>2</v>
      </c>
      <c r="N62" s="75" t="s">
        <v>28</v>
      </c>
      <c r="O62" s="75">
        <v>3</v>
      </c>
      <c r="P62" s="75"/>
      <c r="Q62" s="75"/>
      <c r="R62" s="75"/>
      <c r="S62" s="75"/>
      <c r="T62" s="75"/>
      <c r="U62" s="75"/>
      <c r="V62" s="75">
        <f t="shared" si="9"/>
        <v>30</v>
      </c>
      <c r="W62" s="75">
        <f t="shared" si="10"/>
        <v>3</v>
      </c>
    </row>
    <row r="63" spans="1:23" ht="15.75" thickBot="1" x14ac:dyDescent="0.3">
      <c r="A63" s="82"/>
      <c r="B63" s="83" t="s">
        <v>26</v>
      </c>
      <c r="C63" s="84"/>
      <c r="D63" s="72">
        <f t="shared" ref="D63:O63" si="11">SUM(D52:D62)</f>
        <v>12</v>
      </c>
      <c r="E63" s="72"/>
      <c r="F63" s="72">
        <f t="shared" si="11"/>
        <v>11</v>
      </c>
      <c r="G63" s="72">
        <f t="shared" si="11"/>
        <v>12</v>
      </c>
      <c r="H63" s="72"/>
      <c r="I63" s="72">
        <f t="shared" si="11"/>
        <v>11</v>
      </c>
      <c r="J63" s="72">
        <f t="shared" si="11"/>
        <v>6</v>
      </c>
      <c r="K63" s="72"/>
      <c r="L63" s="72">
        <f t="shared" si="11"/>
        <v>8</v>
      </c>
      <c r="M63" s="72">
        <f t="shared" si="11"/>
        <v>6</v>
      </c>
      <c r="N63" s="72"/>
      <c r="O63" s="72">
        <f t="shared" si="11"/>
        <v>9</v>
      </c>
      <c r="P63" s="72">
        <f>SUM(P52:P62)</f>
        <v>8</v>
      </c>
      <c r="Q63" s="72"/>
      <c r="R63" s="72">
        <f t="shared" ref="R63:U63" si="12">SUM(R52:R62)</f>
        <v>8</v>
      </c>
      <c r="S63" s="72">
        <f t="shared" si="12"/>
        <v>8</v>
      </c>
      <c r="T63" s="72"/>
      <c r="U63" s="72">
        <f t="shared" si="12"/>
        <v>8</v>
      </c>
      <c r="V63" s="72">
        <f>SUM(V52:V62)</f>
        <v>780</v>
      </c>
      <c r="W63" s="72">
        <f>SUM(W52:W62)</f>
        <v>55</v>
      </c>
    </row>
    <row r="64" spans="1:23" x14ac:dyDescent="0.25">
      <c r="A64" s="29" t="s">
        <v>229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" x14ac:dyDescent="0.25">
      <c r="A65" s="28" t="s">
        <v>214</v>
      </c>
    </row>
    <row r="66" spans="1:2" x14ac:dyDescent="0.25">
      <c r="A66" s="29" t="s">
        <v>129</v>
      </c>
    </row>
    <row r="67" spans="1:2" x14ac:dyDescent="0.25">
      <c r="A67" s="30" t="s">
        <v>70</v>
      </c>
      <c r="B67" s="21" t="s">
        <v>138</v>
      </c>
    </row>
    <row r="68" spans="1:2" x14ac:dyDescent="0.25">
      <c r="A68" s="21" t="s">
        <v>137</v>
      </c>
    </row>
    <row r="69" spans="1:2" x14ac:dyDescent="0.25">
      <c r="A69" s="21" t="s">
        <v>104</v>
      </c>
    </row>
    <row r="70" spans="1:2" x14ac:dyDescent="0.25">
      <c r="A70" s="30" t="s">
        <v>139</v>
      </c>
    </row>
    <row r="71" spans="1:2" x14ac:dyDescent="0.25">
      <c r="A71" s="30" t="s">
        <v>140</v>
      </c>
    </row>
  </sheetData>
  <sheetProtection algorithmName="SHA-512" hashValue="VsXz5BPkshBEPfd8LDTt1zKM968WqKusmzERK015gsk5W0V7k7MA0Y6WbegV2dz6dZGSy2adiJa1wnZmfsLY6g==" saltValue="ik1pQVRL8tEQ0ObiSVI67Q==" spinCount="100000" sheet="1" objects="1" scenarios="1"/>
  <mergeCells count="58">
    <mergeCell ref="W34:W37"/>
    <mergeCell ref="D18:U18"/>
    <mergeCell ref="A1:W1"/>
    <mergeCell ref="A47:W47"/>
    <mergeCell ref="D43:U43"/>
    <mergeCell ref="D34:U34"/>
    <mergeCell ref="D35:U35"/>
    <mergeCell ref="D36:F36"/>
    <mergeCell ref="G36:I36"/>
    <mergeCell ref="J36:L36"/>
    <mergeCell ref="M36:O36"/>
    <mergeCell ref="P36:R36"/>
    <mergeCell ref="S36:U36"/>
    <mergeCell ref="A33:W33"/>
    <mergeCell ref="A34:A37"/>
    <mergeCell ref="B34:B37"/>
    <mergeCell ref="C34:C37"/>
    <mergeCell ref="V34:V37"/>
    <mergeCell ref="A2:W2"/>
    <mergeCell ref="A3:A6"/>
    <mergeCell ref="B3:B6"/>
    <mergeCell ref="C3:C6"/>
    <mergeCell ref="D3:U3"/>
    <mergeCell ref="V3:V6"/>
    <mergeCell ref="W3:W6"/>
    <mergeCell ref="D4:U4"/>
    <mergeCell ref="D5:F5"/>
    <mergeCell ref="G5:I5"/>
    <mergeCell ref="J5:L5"/>
    <mergeCell ref="M5:O5"/>
    <mergeCell ref="P5:R5"/>
    <mergeCell ref="S5:U5"/>
    <mergeCell ref="A17:W17"/>
    <mergeCell ref="A18:A21"/>
    <mergeCell ref="B18:B21"/>
    <mergeCell ref="C18:C21"/>
    <mergeCell ref="V18:V21"/>
    <mergeCell ref="W18:W21"/>
    <mergeCell ref="D19:U19"/>
    <mergeCell ref="D20:F20"/>
    <mergeCell ref="G20:I20"/>
    <mergeCell ref="J20:L20"/>
    <mergeCell ref="M20:O20"/>
    <mergeCell ref="P20:R20"/>
    <mergeCell ref="S20:U20"/>
    <mergeCell ref="W48:W51"/>
    <mergeCell ref="D49:U49"/>
    <mergeCell ref="D50:F50"/>
    <mergeCell ref="G50:I50"/>
    <mergeCell ref="J50:L50"/>
    <mergeCell ref="M50:O50"/>
    <mergeCell ref="P50:R50"/>
    <mergeCell ref="S50:U50"/>
    <mergeCell ref="A48:A51"/>
    <mergeCell ref="B48:B51"/>
    <mergeCell ref="C48:C51"/>
    <mergeCell ref="D48:U48"/>
    <mergeCell ref="V48:V51"/>
  </mergeCells>
  <pageMargins left="0.31496062992125984" right="0.31496062992125984" top="0.61" bottom="0.43307086614173229" header="0.31496062992125984" footer="0.31496062992125984"/>
  <pageSetup paperSize="9" scale="62" orientation="landscape" r:id="rId1"/>
  <rowBreaks count="1" manualBreakCount="1">
    <brk id="4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8"/>
  <sheetViews>
    <sheetView showGridLines="0" view="pageBreakPreview" zoomScaleNormal="85" zoomScaleSheetLayoutView="100" workbookViewId="0">
      <selection activeCell="O68" sqref="O68:Q72"/>
    </sheetView>
  </sheetViews>
  <sheetFormatPr defaultRowHeight="15" x14ac:dyDescent="0.25"/>
  <cols>
    <col min="1" max="1" width="5.42578125" customWidth="1"/>
    <col min="2" max="2" width="25.5703125" customWidth="1"/>
    <col min="4" max="21" width="7.42578125" customWidth="1"/>
    <col min="22" max="22" width="5.85546875" bestFit="1" customWidth="1"/>
    <col min="23" max="23" width="9.7109375" bestFit="1" customWidth="1"/>
  </cols>
  <sheetData>
    <row r="1" spans="1:23" s="94" customFormat="1" ht="19.5" thickBot="1" x14ac:dyDescent="0.35">
      <c r="A1" s="141" t="s">
        <v>236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5.75" thickBot="1" x14ac:dyDescent="0.3">
      <c r="A2" s="119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</row>
    <row r="3" spans="1:23" ht="15.75" thickBot="1" x14ac:dyDescent="0.3">
      <c r="A3" s="133" t="s">
        <v>1</v>
      </c>
      <c r="B3" s="133" t="s">
        <v>2</v>
      </c>
      <c r="C3" s="136" t="s">
        <v>3</v>
      </c>
      <c r="D3" s="139" t="s">
        <v>210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0"/>
      <c r="V3" s="136" t="s">
        <v>10</v>
      </c>
      <c r="W3" s="136" t="s">
        <v>11</v>
      </c>
    </row>
    <row r="4" spans="1:23" ht="15.75" thickBot="1" x14ac:dyDescent="0.3">
      <c r="A4" s="134"/>
      <c r="B4" s="134"/>
      <c r="C4" s="137"/>
      <c r="D4" s="114" t="s">
        <v>209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37"/>
      <c r="W4" s="137"/>
    </row>
    <row r="5" spans="1:23" ht="15.75" thickBot="1" x14ac:dyDescent="0.3">
      <c r="A5" s="134"/>
      <c r="B5" s="134"/>
      <c r="C5" s="137"/>
      <c r="D5" s="127" t="s">
        <v>4</v>
      </c>
      <c r="E5" s="128"/>
      <c r="F5" s="129"/>
      <c r="G5" s="127" t="s">
        <v>5</v>
      </c>
      <c r="H5" s="128"/>
      <c r="I5" s="129"/>
      <c r="J5" s="127" t="s">
        <v>6</v>
      </c>
      <c r="K5" s="128"/>
      <c r="L5" s="129"/>
      <c r="M5" s="127" t="s">
        <v>7</v>
      </c>
      <c r="N5" s="128"/>
      <c r="O5" s="129"/>
      <c r="P5" s="127" t="s">
        <v>8</v>
      </c>
      <c r="Q5" s="128"/>
      <c r="R5" s="129"/>
      <c r="S5" s="127" t="s">
        <v>9</v>
      </c>
      <c r="T5" s="128"/>
      <c r="U5" s="129"/>
      <c r="V5" s="137"/>
      <c r="W5" s="137"/>
    </row>
    <row r="6" spans="1:23" ht="15.75" thickBot="1" x14ac:dyDescent="0.3">
      <c r="A6" s="135"/>
      <c r="B6" s="135"/>
      <c r="C6" s="138"/>
      <c r="D6" s="75" t="s">
        <v>12</v>
      </c>
      <c r="E6" s="75" t="s">
        <v>13</v>
      </c>
      <c r="F6" s="75" t="s">
        <v>14</v>
      </c>
      <c r="G6" s="75" t="s">
        <v>12</v>
      </c>
      <c r="H6" s="75" t="s">
        <v>13</v>
      </c>
      <c r="I6" s="75" t="s">
        <v>14</v>
      </c>
      <c r="J6" s="75" t="s">
        <v>12</v>
      </c>
      <c r="K6" s="75" t="s">
        <v>13</v>
      </c>
      <c r="L6" s="75" t="s">
        <v>14</v>
      </c>
      <c r="M6" s="75" t="s">
        <v>12</v>
      </c>
      <c r="N6" s="75" t="s">
        <v>13</v>
      </c>
      <c r="O6" s="75" t="s">
        <v>14</v>
      </c>
      <c r="P6" s="75" t="s">
        <v>12</v>
      </c>
      <c r="Q6" s="75" t="s">
        <v>13</v>
      </c>
      <c r="R6" s="75" t="s">
        <v>14</v>
      </c>
      <c r="S6" s="75" t="s">
        <v>12</v>
      </c>
      <c r="T6" s="75" t="s">
        <v>13</v>
      </c>
      <c r="U6" s="76" t="s">
        <v>14</v>
      </c>
      <c r="V6" s="138"/>
      <c r="W6" s="138"/>
    </row>
    <row r="7" spans="1:23" ht="30.75" thickBot="1" x14ac:dyDescent="0.3">
      <c r="A7" s="77"/>
      <c r="B7" s="78" t="s">
        <v>303</v>
      </c>
      <c r="C7" s="75" t="s">
        <v>15</v>
      </c>
      <c r="D7" s="75">
        <v>3</v>
      </c>
      <c r="E7" s="75" t="s">
        <v>16</v>
      </c>
      <c r="F7" s="75">
        <v>3</v>
      </c>
      <c r="G7" s="75">
        <v>3</v>
      </c>
      <c r="H7" s="75" t="s">
        <v>16</v>
      </c>
      <c r="I7" s="75">
        <v>3</v>
      </c>
      <c r="J7" s="75">
        <v>3</v>
      </c>
      <c r="K7" s="75" t="s">
        <v>16</v>
      </c>
      <c r="L7" s="75">
        <v>3</v>
      </c>
      <c r="M7" s="75">
        <v>3</v>
      </c>
      <c r="N7" s="75" t="s">
        <v>16</v>
      </c>
      <c r="O7" s="75">
        <v>3</v>
      </c>
      <c r="P7" s="75">
        <v>3</v>
      </c>
      <c r="Q7" s="75" t="s">
        <v>16</v>
      </c>
      <c r="R7" s="75">
        <v>3</v>
      </c>
      <c r="S7" s="75">
        <v>3</v>
      </c>
      <c r="T7" s="75" t="s">
        <v>16</v>
      </c>
      <c r="U7" s="75">
        <v>3</v>
      </c>
      <c r="V7" s="75">
        <f>(D7+G7+J7+M7+P7+S7)*15</f>
        <v>270</v>
      </c>
      <c r="W7" s="75">
        <f>F7+I7+L7+O7+R7+U7</f>
        <v>18</v>
      </c>
    </row>
    <row r="8" spans="1:23" ht="30.75" thickBot="1" x14ac:dyDescent="0.3">
      <c r="A8" s="77"/>
      <c r="B8" s="78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f t="shared" ref="V8:V15" si="0">(D8+G8+J8+M8+P8+S8)*15</f>
        <v>0</v>
      </c>
      <c r="W8" s="75">
        <f>F8+I8+L8+O8+R8+U8</f>
        <v>0</v>
      </c>
    </row>
    <row r="9" spans="1:23" ht="15.75" thickBot="1" x14ac:dyDescent="0.3">
      <c r="A9" s="77"/>
      <c r="B9" s="78" t="s">
        <v>124</v>
      </c>
      <c r="C9" s="75" t="s">
        <v>15</v>
      </c>
      <c r="D9" s="75"/>
      <c r="E9" s="75"/>
      <c r="F9" s="75"/>
      <c r="G9" s="75"/>
      <c r="H9" s="75"/>
      <c r="I9" s="75"/>
      <c r="J9" s="75">
        <v>1</v>
      </c>
      <c r="K9" s="75" t="s">
        <v>16</v>
      </c>
      <c r="L9" s="75">
        <v>1</v>
      </c>
      <c r="M9" s="75">
        <v>1</v>
      </c>
      <c r="N9" s="75" t="s">
        <v>16</v>
      </c>
      <c r="O9" s="75">
        <v>1</v>
      </c>
      <c r="P9" s="75"/>
      <c r="Q9" s="75"/>
      <c r="R9" s="75"/>
      <c r="S9" s="75"/>
      <c r="T9" s="75"/>
      <c r="U9" s="75"/>
      <c r="V9" s="75">
        <f t="shared" si="0"/>
        <v>30</v>
      </c>
      <c r="W9" s="75">
        <f>F9+I9+L9+O9+R9+U9</f>
        <v>2</v>
      </c>
    </row>
    <row r="10" spans="1:23" ht="15.75" thickBot="1" x14ac:dyDescent="0.3">
      <c r="A10" s="77"/>
      <c r="B10" s="78" t="s">
        <v>19</v>
      </c>
      <c r="C10" s="75" t="s">
        <v>15</v>
      </c>
      <c r="D10" s="75"/>
      <c r="E10" s="75"/>
      <c r="F10" s="75"/>
      <c r="G10" s="75">
        <v>2</v>
      </c>
      <c r="H10" s="75" t="s">
        <v>16</v>
      </c>
      <c r="I10" s="75">
        <v>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f t="shared" si="0"/>
        <v>30</v>
      </c>
      <c r="W10" s="75">
        <f t="shared" ref="W10:W14" si="1">F10+I10+L10+O10+R10+U10</f>
        <v>2</v>
      </c>
    </row>
    <row r="11" spans="1:23" ht="15.75" thickBot="1" x14ac:dyDescent="0.3">
      <c r="A11" s="77"/>
      <c r="B11" s="78" t="s">
        <v>20</v>
      </c>
      <c r="C11" s="75" t="s">
        <v>15</v>
      </c>
      <c r="D11" s="75">
        <v>2</v>
      </c>
      <c r="E11" s="75" t="s">
        <v>16</v>
      </c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>
        <f t="shared" si="0"/>
        <v>30</v>
      </c>
      <c r="W11" s="75">
        <f t="shared" si="1"/>
        <v>2</v>
      </c>
    </row>
    <row r="12" spans="1:23" ht="15.75" thickBot="1" x14ac:dyDescent="0.3">
      <c r="A12" s="77"/>
      <c r="B12" s="78" t="s">
        <v>47</v>
      </c>
      <c r="C12" s="75" t="s">
        <v>15</v>
      </c>
      <c r="D12" s="75">
        <v>1</v>
      </c>
      <c r="E12" s="75" t="s">
        <v>16</v>
      </c>
      <c r="F12" s="75">
        <v>1</v>
      </c>
      <c r="G12" s="75">
        <v>1</v>
      </c>
      <c r="H12" s="75" t="s">
        <v>16</v>
      </c>
      <c r="I12" s="75">
        <v>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>
        <f t="shared" si="0"/>
        <v>30</v>
      </c>
      <c r="W12" s="75">
        <f t="shared" si="1"/>
        <v>2</v>
      </c>
    </row>
    <row r="13" spans="1:23" ht="15.75" thickBot="1" x14ac:dyDescent="0.3">
      <c r="A13" s="77"/>
      <c r="B13" s="78" t="s">
        <v>21</v>
      </c>
      <c r="C13" s="75" t="s">
        <v>22</v>
      </c>
      <c r="D13" s="75">
        <v>1</v>
      </c>
      <c r="E13" s="75" t="s">
        <v>23</v>
      </c>
      <c r="F13" s="75"/>
      <c r="G13" s="75">
        <v>1</v>
      </c>
      <c r="H13" s="75" t="s">
        <v>23</v>
      </c>
      <c r="I13" s="75"/>
      <c r="J13" s="75">
        <v>1</v>
      </c>
      <c r="K13" s="75" t="s">
        <v>23</v>
      </c>
      <c r="L13" s="75"/>
      <c r="M13" s="75">
        <v>1</v>
      </c>
      <c r="N13" s="75" t="s">
        <v>23</v>
      </c>
      <c r="O13" s="75"/>
      <c r="P13" s="75">
        <v>1</v>
      </c>
      <c r="Q13" s="75" t="s">
        <v>23</v>
      </c>
      <c r="R13" s="75"/>
      <c r="S13" s="75"/>
      <c r="T13" s="75"/>
      <c r="U13" s="75"/>
      <c r="V13" s="75">
        <f t="shared" si="0"/>
        <v>75</v>
      </c>
      <c r="W13" s="75">
        <f t="shared" si="1"/>
        <v>0</v>
      </c>
    </row>
    <row r="14" spans="1:23" ht="30.75" thickBot="1" x14ac:dyDescent="0.3">
      <c r="A14" s="77"/>
      <c r="B14" s="78" t="s">
        <v>24</v>
      </c>
      <c r="C14" s="80" t="s">
        <v>22</v>
      </c>
      <c r="D14" s="80"/>
      <c r="E14" s="80" t="s">
        <v>31</v>
      </c>
      <c r="F14" s="80">
        <v>1</v>
      </c>
      <c r="G14" s="80"/>
      <c r="H14" s="80" t="s">
        <v>31</v>
      </c>
      <c r="I14" s="80">
        <v>1</v>
      </c>
      <c r="J14" s="80"/>
      <c r="K14" s="80" t="s">
        <v>31</v>
      </c>
      <c r="L14" s="80">
        <v>1</v>
      </c>
      <c r="M14" s="80"/>
      <c r="N14" s="80" t="s">
        <v>31</v>
      </c>
      <c r="O14" s="80">
        <v>1</v>
      </c>
      <c r="P14" s="80"/>
      <c r="Q14" s="80" t="s">
        <v>31</v>
      </c>
      <c r="R14" s="80">
        <v>1</v>
      </c>
      <c r="S14" s="80"/>
      <c r="T14" s="80" t="s">
        <v>31</v>
      </c>
      <c r="U14" s="80">
        <v>1</v>
      </c>
      <c r="V14" s="80">
        <f t="shared" si="0"/>
        <v>0</v>
      </c>
      <c r="W14" s="80">
        <f t="shared" si="1"/>
        <v>6</v>
      </c>
    </row>
    <row r="15" spans="1:23" ht="30.75" thickBot="1" x14ac:dyDescent="0.3">
      <c r="A15" s="77"/>
      <c r="B15" s="81" t="s">
        <v>25</v>
      </c>
      <c r="C15" s="75" t="s">
        <v>15</v>
      </c>
      <c r="D15" s="75"/>
      <c r="E15" s="75"/>
      <c r="F15" s="75"/>
      <c r="G15" s="75"/>
      <c r="H15" s="75"/>
      <c r="I15" s="75"/>
      <c r="J15" s="75">
        <v>2</v>
      </c>
      <c r="K15" s="75" t="s">
        <v>16</v>
      </c>
      <c r="L15" s="75">
        <v>2</v>
      </c>
      <c r="M15" s="75">
        <v>2</v>
      </c>
      <c r="N15" s="75" t="s">
        <v>16</v>
      </c>
      <c r="O15" s="75">
        <v>2</v>
      </c>
      <c r="P15" s="75"/>
      <c r="Q15" s="75"/>
      <c r="R15" s="75"/>
      <c r="S15" s="75"/>
      <c r="T15" s="75"/>
      <c r="U15" s="75"/>
      <c r="V15" s="75">
        <f t="shared" si="0"/>
        <v>60</v>
      </c>
      <c r="W15" s="75">
        <f>F15+I15+L15+O15+R15+U15</f>
        <v>4</v>
      </c>
    </row>
    <row r="16" spans="1:23" ht="15.75" thickBot="1" x14ac:dyDescent="0.3">
      <c r="A16" s="82"/>
      <c r="B16" s="83" t="s">
        <v>26</v>
      </c>
      <c r="C16" s="84"/>
      <c r="D16" s="72">
        <f t="shared" ref="D16:S16" si="2">SUM(D7:D15)</f>
        <v>7</v>
      </c>
      <c r="E16" s="72"/>
      <c r="F16" s="72">
        <f t="shared" si="2"/>
        <v>7</v>
      </c>
      <c r="G16" s="72">
        <f t="shared" si="2"/>
        <v>7</v>
      </c>
      <c r="H16" s="72"/>
      <c r="I16" s="72">
        <f t="shared" si="2"/>
        <v>7</v>
      </c>
      <c r="J16" s="72">
        <f t="shared" si="2"/>
        <v>7</v>
      </c>
      <c r="K16" s="72"/>
      <c r="L16" s="72">
        <f t="shared" si="2"/>
        <v>7</v>
      </c>
      <c r="M16" s="72">
        <f t="shared" si="2"/>
        <v>7</v>
      </c>
      <c r="N16" s="72"/>
      <c r="O16" s="72">
        <f t="shared" si="2"/>
        <v>7</v>
      </c>
      <c r="P16" s="72">
        <f t="shared" si="2"/>
        <v>4</v>
      </c>
      <c r="Q16" s="72"/>
      <c r="R16" s="72">
        <f t="shared" si="2"/>
        <v>4</v>
      </c>
      <c r="S16" s="72">
        <f t="shared" si="2"/>
        <v>3</v>
      </c>
      <c r="T16" s="72"/>
      <c r="U16" s="72">
        <f>SUM(U7:U15)</f>
        <v>4</v>
      </c>
      <c r="V16" s="72">
        <f>SUM(V7:V15)</f>
        <v>525</v>
      </c>
      <c r="W16" s="72">
        <f>SUM(W7:W15)</f>
        <v>36</v>
      </c>
    </row>
    <row r="17" spans="1:23" ht="15.75" thickBot="1" x14ac:dyDescent="0.3">
      <c r="A17" s="119" t="s">
        <v>123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3" ht="15.75" thickBot="1" x14ac:dyDescent="0.3">
      <c r="A18" s="145" t="s">
        <v>1</v>
      </c>
      <c r="B18" s="145" t="s">
        <v>2</v>
      </c>
      <c r="C18" s="142" t="s">
        <v>3</v>
      </c>
      <c r="D18" s="139" t="s">
        <v>210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40"/>
      <c r="V18" s="142" t="s">
        <v>10</v>
      </c>
      <c r="W18" s="142" t="s">
        <v>11</v>
      </c>
    </row>
    <row r="19" spans="1:23" ht="15.75" thickBot="1" x14ac:dyDescent="0.3">
      <c r="A19" s="146"/>
      <c r="B19" s="146"/>
      <c r="C19" s="143"/>
      <c r="D19" s="114" t="s">
        <v>209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43"/>
      <c r="W19" s="143"/>
    </row>
    <row r="20" spans="1:23" ht="15.75" thickBot="1" x14ac:dyDescent="0.3">
      <c r="A20" s="146"/>
      <c r="B20" s="146"/>
      <c r="C20" s="143"/>
      <c r="D20" s="115" t="s">
        <v>4</v>
      </c>
      <c r="E20" s="115"/>
      <c r="F20" s="116"/>
      <c r="G20" s="114" t="s">
        <v>5</v>
      </c>
      <c r="H20" s="115"/>
      <c r="I20" s="116"/>
      <c r="J20" s="114" t="s">
        <v>6</v>
      </c>
      <c r="K20" s="115"/>
      <c r="L20" s="116"/>
      <c r="M20" s="114" t="s">
        <v>7</v>
      </c>
      <c r="N20" s="115"/>
      <c r="O20" s="116"/>
      <c r="P20" s="114" t="s">
        <v>8</v>
      </c>
      <c r="Q20" s="115"/>
      <c r="R20" s="116"/>
      <c r="S20" s="114" t="s">
        <v>9</v>
      </c>
      <c r="T20" s="115"/>
      <c r="U20" s="115"/>
      <c r="V20" s="143"/>
      <c r="W20" s="143"/>
    </row>
    <row r="21" spans="1:23" ht="15.75" thickBot="1" x14ac:dyDescent="0.3">
      <c r="A21" s="147"/>
      <c r="B21" s="147"/>
      <c r="C21" s="144"/>
      <c r="D21" s="72" t="s">
        <v>12</v>
      </c>
      <c r="E21" s="72" t="s">
        <v>13</v>
      </c>
      <c r="F21" s="72" t="s">
        <v>14</v>
      </c>
      <c r="G21" s="72" t="s">
        <v>12</v>
      </c>
      <c r="H21" s="72" t="s">
        <v>13</v>
      </c>
      <c r="I21" s="72" t="s">
        <v>14</v>
      </c>
      <c r="J21" s="72" t="s">
        <v>12</v>
      </c>
      <c r="K21" s="72" t="s">
        <v>13</v>
      </c>
      <c r="L21" s="72" t="s">
        <v>14</v>
      </c>
      <c r="M21" s="72" t="s">
        <v>12</v>
      </c>
      <c r="N21" s="72" t="s">
        <v>13</v>
      </c>
      <c r="O21" s="72" t="s">
        <v>14</v>
      </c>
      <c r="P21" s="72" t="s">
        <v>12</v>
      </c>
      <c r="Q21" s="72" t="s">
        <v>13</v>
      </c>
      <c r="R21" s="72" t="s">
        <v>14</v>
      </c>
      <c r="S21" s="72" t="s">
        <v>12</v>
      </c>
      <c r="T21" s="72" t="s">
        <v>13</v>
      </c>
      <c r="U21" s="71" t="s">
        <v>14</v>
      </c>
      <c r="V21" s="144"/>
      <c r="W21" s="144"/>
    </row>
    <row r="22" spans="1:23" ht="15.75" thickBot="1" x14ac:dyDescent="0.3">
      <c r="A22" s="77"/>
      <c r="B22" s="78" t="s">
        <v>304</v>
      </c>
      <c r="C22" s="75" t="s">
        <v>15</v>
      </c>
      <c r="D22" s="75">
        <v>2</v>
      </c>
      <c r="E22" s="75" t="s">
        <v>28</v>
      </c>
      <c r="F22" s="75">
        <v>2</v>
      </c>
      <c r="G22" s="75">
        <v>2</v>
      </c>
      <c r="H22" s="75" t="s">
        <v>28</v>
      </c>
      <c r="I22" s="75">
        <v>2</v>
      </c>
      <c r="J22" s="75">
        <v>1</v>
      </c>
      <c r="K22" s="75" t="s">
        <v>28</v>
      </c>
      <c r="L22" s="75">
        <v>1</v>
      </c>
      <c r="M22" s="75">
        <v>1</v>
      </c>
      <c r="N22" s="90" t="s">
        <v>28</v>
      </c>
      <c r="O22" s="75">
        <v>1</v>
      </c>
      <c r="P22" s="75">
        <v>1</v>
      </c>
      <c r="Q22" s="75" t="s">
        <v>28</v>
      </c>
      <c r="R22" s="75">
        <v>1</v>
      </c>
      <c r="S22" s="75"/>
      <c r="T22" s="90"/>
      <c r="U22" s="75"/>
      <c r="V22" s="75">
        <f t="shared" ref="V22:V31" si="3">(D22+G22+J22+M22+P22+S22)*15</f>
        <v>105</v>
      </c>
      <c r="W22" s="75">
        <f t="shared" ref="W22:W32" si="4">F22+I22+L22+O22+R22+U22</f>
        <v>7</v>
      </c>
    </row>
    <row r="23" spans="1:23" ht="15.75" thickBot="1" x14ac:dyDescent="0.3">
      <c r="A23" s="77"/>
      <c r="B23" s="78" t="s">
        <v>305</v>
      </c>
      <c r="C23" s="75" t="s">
        <v>15</v>
      </c>
      <c r="D23" s="75">
        <v>2</v>
      </c>
      <c r="E23" s="75" t="s">
        <v>28</v>
      </c>
      <c r="F23" s="75">
        <v>2</v>
      </c>
      <c r="G23" s="75">
        <v>2</v>
      </c>
      <c r="H23" s="75" t="s">
        <v>28</v>
      </c>
      <c r="I23" s="75">
        <v>2</v>
      </c>
      <c r="J23" s="75">
        <v>1</v>
      </c>
      <c r="K23" s="75" t="s">
        <v>28</v>
      </c>
      <c r="L23" s="75">
        <v>1</v>
      </c>
      <c r="M23" s="75">
        <v>1</v>
      </c>
      <c r="N23" s="90" t="s">
        <v>28</v>
      </c>
      <c r="O23" s="75">
        <v>1</v>
      </c>
      <c r="P23" s="75">
        <v>1</v>
      </c>
      <c r="Q23" s="75" t="s">
        <v>28</v>
      </c>
      <c r="R23" s="75">
        <v>1</v>
      </c>
      <c r="S23" s="75"/>
      <c r="T23" s="90"/>
      <c r="U23" s="75"/>
      <c r="V23" s="75">
        <f t="shared" si="3"/>
        <v>105</v>
      </c>
      <c r="W23" s="75">
        <f t="shared" si="4"/>
        <v>7</v>
      </c>
    </row>
    <row r="24" spans="1:23" ht="15.75" thickBot="1" x14ac:dyDescent="0.3">
      <c r="A24" s="77"/>
      <c r="B24" s="78" t="s">
        <v>306</v>
      </c>
      <c r="C24" s="75" t="s">
        <v>15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90"/>
      <c r="O24" s="75"/>
      <c r="P24" s="75">
        <v>1</v>
      </c>
      <c r="Q24" s="75" t="s">
        <v>28</v>
      </c>
      <c r="R24" s="75">
        <v>1</v>
      </c>
      <c r="S24" s="75">
        <v>2</v>
      </c>
      <c r="T24" s="90" t="s">
        <v>28</v>
      </c>
      <c r="U24" s="75">
        <v>2</v>
      </c>
      <c r="V24" s="75">
        <f t="shared" si="3"/>
        <v>45</v>
      </c>
      <c r="W24" s="75">
        <f t="shared" si="4"/>
        <v>3</v>
      </c>
    </row>
    <row r="25" spans="1:23" ht="30.75" thickBot="1" x14ac:dyDescent="0.3">
      <c r="A25" s="77"/>
      <c r="B25" s="81" t="s">
        <v>122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>
        <f t="shared" si="3"/>
        <v>0</v>
      </c>
      <c r="W25" s="75">
        <f t="shared" si="4"/>
        <v>0</v>
      </c>
    </row>
    <row r="26" spans="1:23" ht="15.75" thickBot="1" x14ac:dyDescent="0.3">
      <c r="A26" s="77"/>
      <c r="B26" s="78" t="s">
        <v>310</v>
      </c>
      <c r="C26" s="75" t="s">
        <v>22</v>
      </c>
      <c r="D26" s="75">
        <v>1</v>
      </c>
      <c r="E26" s="75" t="s">
        <v>28</v>
      </c>
      <c r="F26" s="75">
        <v>3</v>
      </c>
      <c r="G26" s="75">
        <v>1</v>
      </c>
      <c r="H26" s="75" t="s">
        <v>28</v>
      </c>
      <c r="I26" s="75">
        <v>3</v>
      </c>
      <c r="J26" s="75">
        <v>1</v>
      </c>
      <c r="K26" s="75" t="s">
        <v>28</v>
      </c>
      <c r="L26" s="75">
        <v>3</v>
      </c>
      <c r="M26" s="75">
        <v>1</v>
      </c>
      <c r="N26" s="75" t="s">
        <v>28</v>
      </c>
      <c r="O26" s="75">
        <v>3</v>
      </c>
      <c r="P26" s="75">
        <v>1</v>
      </c>
      <c r="Q26" s="75" t="s">
        <v>28</v>
      </c>
      <c r="R26" s="75">
        <v>3</v>
      </c>
      <c r="S26" s="75">
        <v>1</v>
      </c>
      <c r="T26" s="75" t="s">
        <v>28</v>
      </c>
      <c r="U26" s="75">
        <v>3</v>
      </c>
      <c r="V26" s="75">
        <f t="shared" si="3"/>
        <v>90</v>
      </c>
      <c r="W26" s="75">
        <f t="shared" si="4"/>
        <v>18</v>
      </c>
    </row>
    <row r="27" spans="1:23" ht="15.75" thickBot="1" x14ac:dyDescent="0.3">
      <c r="A27" s="77"/>
      <c r="B27" s="79" t="s">
        <v>302</v>
      </c>
      <c r="C27" s="75" t="s">
        <v>22</v>
      </c>
      <c r="D27" s="75">
        <v>2</v>
      </c>
      <c r="E27" s="75" t="s">
        <v>31</v>
      </c>
      <c r="F27" s="75">
        <v>2</v>
      </c>
      <c r="G27" s="75">
        <v>2</v>
      </c>
      <c r="H27" s="75" t="s">
        <v>31</v>
      </c>
      <c r="I27" s="75">
        <v>2</v>
      </c>
      <c r="J27" s="75">
        <v>2</v>
      </c>
      <c r="K27" s="75" t="s">
        <v>31</v>
      </c>
      <c r="L27" s="75">
        <v>2</v>
      </c>
      <c r="M27" s="75">
        <v>2</v>
      </c>
      <c r="N27" s="75" t="s">
        <v>31</v>
      </c>
      <c r="O27" s="75">
        <v>2</v>
      </c>
      <c r="P27" s="75">
        <v>2</v>
      </c>
      <c r="Q27" s="75" t="s">
        <v>31</v>
      </c>
      <c r="R27" s="75">
        <v>2</v>
      </c>
      <c r="S27" s="75">
        <v>2</v>
      </c>
      <c r="T27" s="75" t="s">
        <v>31</v>
      </c>
      <c r="U27" s="75">
        <v>2</v>
      </c>
      <c r="V27" s="75">
        <f t="shared" si="3"/>
        <v>180</v>
      </c>
      <c r="W27" s="75">
        <f t="shared" si="4"/>
        <v>12</v>
      </c>
    </row>
    <row r="28" spans="1:23" ht="15.75" thickBot="1" x14ac:dyDescent="0.3">
      <c r="A28" s="77"/>
      <c r="B28" s="78" t="s">
        <v>141</v>
      </c>
      <c r="C28" s="75" t="s">
        <v>22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>
        <v>2</v>
      </c>
      <c r="Q28" s="75" t="s">
        <v>31</v>
      </c>
      <c r="R28" s="75">
        <v>1</v>
      </c>
      <c r="S28" s="75">
        <v>2</v>
      </c>
      <c r="T28" s="75" t="s">
        <v>31</v>
      </c>
      <c r="U28" s="75">
        <v>1</v>
      </c>
      <c r="V28" s="75">
        <f t="shared" si="3"/>
        <v>60</v>
      </c>
      <c r="W28" s="75">
        <f t="shared" si="4"/>
        <v>2</v>
      </c>
    </row>
    <row r="29" spans="1:23" ht="15.75" thickBot="1" x14ac:dyDescent="0.3">
      <c r="A29" s="77"/>
      <c r="B29" s="78" t="s">
        <v>120</v>
      </c>
      <c r="C29" s="75" t="s">
        <v>22</v>
      </c>
      <c r="D29" s="75"/>
      <c r="E29" s="75"/>
      <c r="F29" s="75"/>
      <c r="G29" s="75"/>
      <c r="H29" s="75"/>
      <c r="I29" s="75"/>
      <c r="J29" s="75">
        <v>1</v>
      </c>
      <c r="K29" s="75" t="s">
        <v>28</v>
      </c>
      <c r="L29" s="75">
        <v>1</v>
      </c>
      <c r="M29" s="75">
        <v>1</v>
      </c>
      <c r="N29" s="75" t="s">
        <v>28</v>
      </c>
      <c r="O29" s="75">
        <v>1</v>
      </c>
      <c r="P29" s="75"/>
      <c r="Q29" s="75"/>
      <c r="R29" s="75"/>
      <c r="S29" s="75"/>
      <c r="T29" s="75"/>
      <c r="U29" s="75"/>
      <c r="V29" s="75">
        <f t="shared" si="3"/>
        <v>30</v>
      </c>
      <c r="W29" s="75">
        <f t="shared" si="4"/>
        <v>2</v>
      </c>
    </row>
    <row r="30" spans="1:23" ht="15.75" thickBot="1" x14ac:dyDescent="0.3">
      <c r="A30" s="77"/>
      <c r="B30" s="78" t="s">
        <v>235</v>
      </c>
      <c r="C30" s="75" t="s">
        <v>22</v>
      </c>
      <c r="D30" s="75">
        <v>1</v>
      </c>
      <c r="E30" s="75" t="s">
        <v>28</v>
      </c>
      <c r="F30" s="75">
        <v>1</v>
      </c>
      <c r="G30" s="75">
        <v>1</v>
      </c>
      <c r="H30" s="75" t="s">
        <v>16</v>
      </c>
      <c r="I30" s="75">
        <v>1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>
        <f t="shared" si="3"/>
        <v>30</v>
      </c>
      <c r="W30" s="75">
        <f t="shared" si="4"/>
        <v>2</v>
      </c>
    </row>
    <row r="31" spans="1:23" ht="15.75" thickBot="1" x14ac:dyDescent="0.3">
      <c r="A31" s="77"/>
      <c r="B31" s="78" t="s">
        <v>36</v>
      </c>
      <c r="C31" s="75" t="s">
        <v>22</v>
      </c>
      <c r="D31" s="75"/>
      <c r="E31" s="75"/>
      <c r="F31" s="75"/>
      <c r="G31" s="75"/>
      <c r="H31" s="75"/>
      <c r="I31" s="75"/>
      <c r="J31" s="75">
        <v>4</v>
      </c>
      <c r="K31" s="75" t="s">
        <v>28</v>
      </c>
      <c r="L31" s="75">
        <v>2</v>
      </c>
      <c r="M31" s="75">
        <v>4</v>
      </c>
      <c r="N31" s="75" t="s">
        <v>28</v>
      </c>
      <c r="O31" s="75">
        <v>2</v>
      </c>
      <c r="P31" s="75"/>
      <c r="Q31" s="75"/>
      <c r="R31" s="75"/>
      <c r="S31" s="75"/>
      <c r="T31" s="75"/>
      <c r="U31" s="75"/>
      <c r="V31" s="75">
        <f t="shared" si="3"/>
        <v>120</v>
      </c>
      <c r="W31" s="75">
        <f t="shared" si="4"/>
        <v>4</v>
      </c>
    </row>
    <row r="32" spans="1:23" ht="15.75" thickBot="1" x14ac:dyDescent="0.3">
      <c r="A32" s="77"/>
      <c r="B32" s="78" t="s">
        <v>37</v>
      </c>
      <c r="C32" s="75" t="s">
        <v>22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 t="s">
        <v>31</v>
      </c>
      <c r="R32" s="75">
        <v>3</v>
      </c>
      <c r="S32" s="75"/>
      <c r="T32" s="75" t="s">
        <v>31</v>
      </c>
      <c r="U32" s="75">
        <v>3</v>
      </c>
      <c r="V32" s="90"/>
      <c r="W32" s="75">
        <f t="shared" si="4"/>
        <v>6</v>
      </c>
    </row>
    <row r="33" spans="1:23" ht="15.75" thickBot="1" x14ac:dyDescent="0.3">
      <c r="A33" s="82"/>
      <c r="B33" s="84" t="s">
        <v>113</v>
      </c>
      <c r="C33" s="84"/>
      <c r="D33" s="72">
        <f>SUM(D22:D32)</f>
        <v>8</v>
      </c>
      <c r="E33" s="72"/>
      <c r="F33" s="72">
        <f t="shared" ref="F33:G33" si="5">SUM(F22:F32)</f>
        <v>10</v>
      </c>
      <c r="G33" s="72">
        <f t="shared" si="5"/>
        <v>8</v>
      </c>
      <c r="H33" s="72"/>
      <c r="I33" s="72">
        <f t="shared" ref="I33" si="6">SUM(I22:I32)</f>
        <v>10</v>
      </c>
      <c r="J33" s="72">
        <f t="shared" ref="J33" si="7">SUM(J22:J32)</f>
        <v>10</v>
      </c>
      <c r="K33" s="72"/>
      <c r="L33" s="72">
        <f t="shared" ref="L33" si="8">SUM(L22:L32)</f>
        <v>10</v>
      </c>
      <c r="M33" s="72">
        <f t="shared" ref="M33" si="9">SUM(M22:M32)</f>
        <v>10</v>
      </c>
      <c r="N33" s="72"/>
      <c r="O33" s="72">
        <f t="shared" ref="O33" si="10">SUM(O22:O32)</f>
        <v>10</v>
      </c>
      <c r="P33" s="72">
        <f t="shared" ref="P33" si="11">SUM(P22:P32)</f>
        <v>8</v>
      </c>
      <c r="Q33" s="72"/>
      <c r="R33" s="72">
        <f t="shared" ref="R33" si="12">SUM(R22:R32)</f>
        <v>12</v>
      </c>
      <c r="S33" s="72">
        <f t="shared" ref="S33" si="13">SUM(S22:S32)</f>
        <v>7</v>
      </c>
      <c r="T33" s="72"/>
      <c r="U33" s="72">
        <f t="shared" ref="U33" si="14">SUM(U22:U32)</f>
        <v>11</v>
      </c>
      <c r="V33" s="91">
        <f>SUM(V22:V32)</f>
        <v>765</v>
      </c>
      <c r="W33" s="72">
        <f>SUM(W22:W32)</f>
        <v>63</v>
      </c>
    </row>
    <row r="34" spans="1:23" ht="15.75" thickBot="1" x14ac:dyDescent="0.3">
      <c r="A34" s="119" t="s">
        <v>119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1"/>
    </row>
    <row r="35" spans="1:23" ht="15.75" thickBot="1" x14ac:dyDescent="0.3">
      <c r="A35" s="133" t="s">
        <v>1</v>
      </c>
      <c r="B35" s="133" t="s">
        <v>2</v>
      </c>
      <c r="C35" s="136" t="s">
        <v>3</v>
      </c>
      <c r="D35" s="139" t="s">
        <v>210</v>
      </c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40"/>
      <c r="V35" s="136" t="s">
        <v>10</v>
      </c>
      <c r="W35" s="136" t="s">
        <v>11</v>
      </c>
    </row>
    <row r="36" spans="1:23" ht="15.75" thickBot="1" x14ac:dyDescent="0.3">
      <c r="A36" s="134"/>
      <c r="B36" s="134"/>
      <c r="C36" s="137"/>
      <c r="D36" s="114" t="s">
        <v>209</v>
      </c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6"/>
      <c r="V36" s="137"/>
      <c r="W36" s="137"/>
    </row>
    <row r="37" spans="1:23" ht="15.75" thickBot="1" x14ac:dyDescent="0.3">
      <c r="A37" s="134"/>
      <c r="B37" s="134"/>
      <c r="C37" s="137"/>
      <c r="D37" s="127" t="s">
        <v>4</v>
      </c>
      <c r="E37" s="128"/>
      <c r="F37" s="129"/>
      <c r="G37" s="127" t="s">
        <v>5</v>
      </c>
      <c r="H37" s="128"/>
      <c r="I37" s="129"/>
      <c r="J37" s="127" t="s">
        <v>6</v>
      </c>
      <c r="K37" s="128"/>
      <c r="L37" s="129"/>
      <c r="M37" s="127" t="s">
        <v>7</v>
      </c>
      <c r="N37" s="128"/>
      <c r="O37" s="129"/>
      <c r="P37" s="127" t="s">
        <v>8</v>
      </c>
      <c r="Q37" s="128"/>
      <c r="R37" s="129"/>
      <c r="S37" s="127" t="s">
        <v>9</v>
      </c>
      <c r="T37" s="128"/>
      <c r="U37" s="129"/>
      <c r="V37" s="137"/>
      <c r="W37" s="137"/>
    </row>
    <row r="38" spans="1:23" ht="15.75" thickBot="1" x14ac:dyDescent="0.3">
      <c r="A38" s="135"/>
      <c r="B38" s="135"/>
      <c r="C38" s="138"/>
      <c r="D38" s="75" t="s">
        <v>12</v>
      </c>
      <c r="E38" s="75" t="s">
        <v>13</v>
      </c>
      <c r="F38" s="75" t="s">
        <v>14</v>
      </c>
      <c r="G38" s="75" t="s">
        <v>12</v>
      </c>
      <c r="H38" s="75" t="s">
        <v>13</v>
      </c>
      <c r="I38" s="75" t="s">
        <v>14</v>
      </c>
      <c r="J38" s="75" t="s">
        <v>12</v>
      </c>
      <c r="K38" s="75" t="s">
        <v>13</v>
      </c>
      <c r="L38" s="75" t="s">
        <v>14</v>
      </c>
      <c r="M38" s="75" t="s">
        <v>12</v>
      </c>
      <c r="N38" s="75" t="s">
        <v>13</v>
      </c>
      <c r="O38" s="75" t="s">
        <v>14</v>
      </c>
      <c r="P38" s="75" t="s">
        <v>12</v>
      </c>
      <c r="Q38" s="75" t="s">
        <v>13</v>
      </c>
      <c r="R38" s="75" t="s">
        <v>14</v>
      </c>
      <c r="S38" s="75" t="s">
        <v>12</v>
      </c>
      <c r="T38" s="75" t="s">
        <v>13</v>
      </c>
      <c r="U38" s="76" t="s">
        <v>14</v>
      </c>
      <c r="V38" s="138"/>
      <c r="W38" s="138"/>
    </row>
    <row r="39" spans="1:23" ht="15.75" thickBot="1" x14ac:dyDescent="0.3">
      <c r="A39" s="77"/>
      <c r="B39" s="83" t="s">
        <v>313</v>
      </c>
      <c r="C39" s="72" t="s">
        <v>22</v>
      </c>
      <c r="D39" s="72">
        <v>2</v>
      </c>
      <c r="E39" s="72" t="s">
        <v>16</v>
      </c>
      <c r="F39" s="72">
        <v>7</v>
      </c>
      <c r="G39" s="72">
        <v>2</v>
      </c>
      <c r="H39" s="72" t="s">
        <v>16</v>
      </c>
      <c r="I39" s="72">
        <v>7</v>
      </c>
      <c r="J39" s="72">
        <v>2</v>
      </c>
      <c r="K39" s="72" t="s">
        <v>16</v>
      </c>
      <c r="L39" s="72">
        <v>7</v>
      </c>
      <c r="M39" s="72">
        <v>2</v>
      </c>
      <c r="N39" s="72" t="s">
        <v>16</v>
      </c>
      <c r="O39" s="72">
        <v>7</v>
      </c>
      <c r="P39" s="72">
        <v>2</v>
      </c>
      <c r="Q39" s="72" t="s">
        <v>16</v>
      </c>
      <c r="R39" s="72">
        <v>7</v>
      </c>
      <c r="S39" s="72">
        <v>2</v>
      </c>
      <c r="T39" s="72" t="s">
        <v>118</v>
      </c>
      <c r="U39" s="72">
        <v>7</v>
      </c>
      <c r="V39" s="75">
        <f t="shared" ref="V39:V47" si="15">(D39+G39+J39+M39+P39+S39)*15</f>
        <v>180</v>
      </c>
      <c r="W39" s="75">
        <f t="shared" ref="W39:W47" si="16">F39+I39+L39+O39+R39+U39</f>
        <v>42</v>
      </c>
    </row>
    <row r="40" spans="1:23" ht="15.75" thickBot="1" x14ac:dyDescent="0.3">
      <c r="A40" s="77"/>
      <c r="B40" s="78" t="s">
        <v>117</v>
      </c>
      <c r="C40" s="75" t="s">
        <v>22</v>
      </c>
      <c r="D40" s="75">
        <v>1</v>
      </c>
      <c r="E40" s="75" t="s">
        <v>16</v>
      </c>
      <c r="F40" s="75">
        <v>1</v>
      </c>
      <c r="G40" s="75">
        <v>1</v>
      </c>
      <c r="H40" s="75" t="s">
        <v>16</v>
      </c>
      <c r="I40" s="75">
        <v>1</v>
      </c>
      <c r="J40" s="75">
        <v>1</v>
      </c>
      <c r="K40" s="75" t="s">
        <v>16</v>
      </c>
      <c r="L40" s="75">
        <v>1</v>
      </c>
      <c r="M40" s="75">
        <v>1</v>
      </c>
      <c r="N40" s="75" t="s">
        <v>16</v>
      </c>
      <c r="O40" s="75">
        <v>1</v>
      </c>
      <c r="P40" s="75"/>
      <c r="Q40" s="75"/>
      <c r="R40" s="75"/>
      <c r="S40" s="75"/>
      <c r="T40" s="75"/>
      <c r="U40" s="75"/>
      <c r="V40" s="75">
        <f t="shared" si="15"/>
        <v>60</v>
      </c>
      <c r="W40" s="75">
        <f t="shared" si="16"/>
        <v>4</v>
      </c>
    </row>
    <row r="41" spans="1:23" ht="15.75" thickBot="1" x14ac:dyDescent="0.3">
      <c r="A41" s="77"/>
      <c r="B41" s="83" t="s">
        <v>132</v>
      </c>
      <c r="C41" s="72" t="s">
        <v>22</v>
      </c>
      <c r="D41" s="75">
        <v>1</v>
      </c>
      <c r="E41" s="75" t="s">
        <v>23</v>
      </c>
      <c r="F41" s="75"/>
      <c r="G41" s="75">
        <v>1</v>
      </c>
      <c r="H41" s="75" t="s">
        <v>23</v>
      </c>
      <c r="I41" s="75"/>
      <c r="J41" s="75">
        <v>1</v>
      </c>
      <c r="K41" s="75" t="s">
        <v>23</v>
      </c>
      <c r="L41" s="75"/>
      <c r="M41" s="75">
        <v>1</v>
      </c>
      <c r="N41" s="75" t="s">
        <v>23</v>
      </c>
      <c r="O41" s="75"/>
      <c r="P41" s="75">
        <v>1</v>
      </c>
      <c r="Q41" s="75" t="s">
        <v>23</v>
      </c>
      <c r="R41" s="75"/>
      <c r="S41" s="75">
        <v>1</v>
      </c>
      <c r="T41" s="75" t="s">
        <v>23</v>
      </c>
      <c r="U41" s="75"/>
      <c r="V41" s="75">
        <f t="shared" si="15"/>
        <v>90</v>
      </c>
      <c r="W41" s="75">
        <f t="shared" si="16"/>
        <v>0</v>
      </c>
    </row>
    <row r="42" spans="1:23" ht="15.75" thickBot="1" x14ac:dyDescent="0.3">
      <c r="A42" s="77"/>
      <c r="B42" s="78" t="s">
        <v>116</v>
      </c>
      <c r="C42" s="75" t="s">
        <v>22</v>
      </c>
      <c r="D42" s="75">
        <v>1</v>
      </c>
      <c r="E42" s="75" t="s">
        <v>16</v>
      </c>
      <c r="F42" s="75">
        <v>1</v>
      </c>
      <c r="G42" s="75">
        <v>1</v>
      </c>
      <c r="H42" s="75" t="s">
        <v>16</v>
      </c>
      <c r="I42" s="75">
        <v>1</v>
      </c>
      <c r="J42" s="75">
        <v>1</v>
      </c>
      <c r="K42" s="75" t="s">
        <v>16</v>
      </c>
      <c r="L42" s="75">
        <v>1</v>
      </c>
      <c r="M42" s="75">
        <v>1</v>
      </c>
      <c r="N42" s="75" t="s">
        <v>16</v>
      </c>
      <c r="O42" s="75">
        <v>1</v>
      </c>
      <c r="P42" s="75">
        <v>1</v>
      </c>
      <c r="Q42" s="75" t="s">
        <v>16</v>
      </c>
      <c r="R42" s="75">
        <v>1</v>
      </c>
      <c r="S42" s="75">
        <v>1</v>
      </c>
      <c r="T42" s="75" t="s">
        <v>16</v>
      </c>
      <c r="U42" s="75">
        <v>1</v>
      </c>
      <c r="V42" s="75">
        <f t="shared" si="15"/>
        <v>90</v>
      </c>
      <c r="W42" s="75">
        <f t="shared" si="16"/>
        <v>6</v>
      </c>
    </row>
    <row r="43" spans="1:23" ht="15.75" thickBot="1" x14ac:dyDescent="0.3">
      <c r="A43" s="77"/>
      <c r="B43" s="78" t="s">
        <v>115</v>
      </c>
      <c r="C43" s="75" t="s">
        <v>28</v>
      </c>
      <c r="D43" s="75"/>
      <c r="E43" s="75" t="s">
        <v>31</v>
      </c>
      <c r="F43" s="75">
        <v>1</v>
      </c>
      <c r="G43" s="75"/>
      <c r="H43" s="75" t="s">
        <v>31</v>
      </c>
      <c r="I43" s="75">
        <v>1</v>
      </c>
      <c r="J43" s="75"/>
      <c r="K43" s="75" t="s">
        <v>31</v>
      </c>
      <c r="L43" s="75">
        <v>1</v>
      </c>
      <c r="M43" s="75"/>
      <c r="N43" s="75" t="s">
        <v>31</v>
      </c>
      <c r="O43" s="75">
        <v>1</v>
      </c>
      <c r="P43" s="75"/>
      <c r="Q43" s="75" t="s">
        <v>31</v>
      </c>
      <c r="R43" s="75">
        <v>1</v>
      </c>
      <c r="S43" s="75"/>
      <c r="T43" s="75" t="s">
        <v>31</v>
      </c>
      <c r="U43" s="75">
        <v>1</v>
      </c>
      <c r="V43" s="75">
        <f t="shared" si="15"/>
        <v>0</v>
      </c>
      <c r="W43" s="75">
        <f t="shared" si="16"/>
        <v>6</v>
      </c>
    </row>
    <row r="44" spans="1:23" ht="15.75" thickBot="1" x14ac:dyDescent="0.3">
      <c r="A44" s="77"/>
      <c r="B44" s="78" t="s">
        <v>58</v>
      </c>
      <c r="C44" s="75" t="s">
        <v>22</v>
      </c>
      <c r="D44" s="127" t="s">
        <v>59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9"/>
      <c r="V44" s="75"/>
      <c r="W44" s="75">
        <v>4</v>
      </c>
    </row>
    <row r="45" spans="1:23" ht="15.75" thickBot="1" x14ac:dyDescent="0.3">
      <c r="A45" s="77"/>
      <c r="B45" s="78" t="s">
        <v>142</v>
      </c>
      <c r="C45" s="75" t="s">
        <v>22</v>
      </c>
      <c r="D45" s="72">
        <v>1</v>
      </c>
      <c r="E45" s="72" t="s">
        <v>28</v>
      </c>
      <c r="F45" s="72">
        <v>1</v>
      </c>
      <c r="G45" s="72">
        <v>1</v>
      </c>
      <c r="H45" s="72" t="s">
        <v>28</v>
      </c>
      <c r="I45" s="72">
        <v>1</v>
      </c>
      <c r="J45" s="72">
        <v>1</v>
      </c>
      <c r="K45" s="72" t="s">
        <v>28</v>
      </c>
      <c r="L45" s="72">
        <v>1</v>
      </c>
      <c r="M45" s="72">
        <v>1</v>
      </c>
      <c r="N45" s="72" t="s">
        <v>28</v>
      </c>
      <c r="O45" s="72">
        <v>1</v>
      </c>
      <c r="P45" s="72">
        <v>1</v>
      </c>
      <c r="Q45" s="72" t="s">
        <v>28</v>
      </c>
      <c r="R45" s="72">
        <v>1</v>
      </c>
      <c r="S45" s="72">
        <v>1</v>
      </c>
      <c r="T45" s="72" t="s">
        <v>28</v>
      </c>
      <c r="U45" s="72">
        <v>1</v>
      </c>
      <c r="V45" s="75">
        <f t="shared" si="15"/>
        <v>90</v>
      </c>
      <c r="W45" s="75">
        <f t="shared" si="16"/>
        <v>6</v>
      </c>
    </row>
    <row r="46" spans="1:23" ht="15.75" thickBot="1" x14ac:dyDescent="0.3">
      <c r="A46" s="77"/>
      <c r="B46" s="78" t="s">
        <v>143</v>
      </c>
      <c r="C46" s="75" t="s">
        <v>15</v>
      </c>
      <c r="D46" s="75">
        <v>1</v>
      </c>
      <c r="E46" s="75" t="s">
        <v>28</v>
      </c>
      <c r="F46" s="75">
        <v>1</v>
      </c>
      <c r="G46" s="75">
        <v>1</v>
      </c>
      <c r="H46" s="75" t="s">
        <v>16</v>
      </c>
      <c r="I46" s="75">
        <v>1</v>
      </c>
      <c r="J46" s="75">
        <v>1</v>
      </c>
      <c r="K46" s="75" t="s">
        <v>28</v>
      </c>
      <c r="L46" s="75">
        <v>1</v>
      </c>
      <c r="M46" s="75">
        <v>1</v>
      </c>
      <c r="N46" s="75" t="s">
        <v>16</v>
      </c>
      <c r="O46" s="75">
        <v>1</v>
      </c>
      <c r="P46" s="75"/>
      <c r="Q46" s="75"/>
      <c r="R46" s="75"/>
      <c r="S46" s="75"/>
      <c r="T46" s="75"/>
      <c r="U46" s="75"/>
      <c r="V46" s="75">
        <f t="shared" si="15"/>
        <v>60</v>
      </c>
      <c r="W46" s="75">
        <f t="shared" si="16"/>
        <v>4</v>
      </c>
    </row>
    <row r="47" spans="1:23" ht="15.75" thickBot="1" x14ac:dyDescent="0.3">
      <c r="A47" s="82"/>
      <c r="B47" s="78" t="s">
        <v>127</v>
      </c>
      <c r="C47" s="75" t="s">
        <v>22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>
        <v>1</v>
      </c>
      <c r="Q47" s="75" t="s">
        <v>31</v>
      </c>
      <c r="R47" s="75">
        <v>1</v>
      </c>
      <c r="S47" s="75">
        <v>1</v>
      </c>
      <c r="T47" s="75" t="s">
        <v>31</v>
      </c>
      <c r="U47" s="75">
        <v>1</v>
      </c>
      <c r="V47" s="75">
        <f t="shared" si="15"/>
        <v>30</v>
      </c>
      <c r="W47" s="75">
        <f t="shared" si="16"/>
        <v>2</v>
      </c>
    </row>
    <row r="48" spans="1:23" ht="15.75" thickBot="1" x14ac:dyDescent="0.3">
      <c r="A48" s="82"/>
      <c r="B48" s="83" t="s">
        <v>113</v>
      </c>
      <c r="C48" s="72"/>
      <c r="D48" s="72">
        <f>D39+D40+D41+D42+D43+D45+D46+D47</f>
        <v>7</v>
      </c>
      <c r="E48" s="72"/>
      <c r="F48" s="72">
        <f t="shared" ref="F48:G48" si="17">F39+F40+F41+F42+F43+F45+F46+F47</f>
        <v>12</v>
      </c>
      <c r="G48" s="72">
        <f t="shared" si="17"/>
        <v>7</v>
      </c>
      <c r="H48" s="72"/>
      <c r="I48" s="72">
        <f t="shared" ref="I48" si="18">I39+I40+I41+I42+I43+I45+I46+I47</f>
        <v>12</v>
      </c>
      <c r="J48" s="72">
        <f t="shared" ref="J48" si="19">J39+J40+J41+J42+J43+J45+J46+J47</f>
        <v>7</v>
      </c>
      <c r="K48" s="72"/>
      <c r="L48" s="72">
        <f t="shared" ref="L48" si="20">L39+L40+L41+L42+L43+L45+L46+L47</f>
        <v>12</v>
      </c>
      <c r="M48" s="72">
        <f t="shared" ref="M48" si="21">M39+M40+M41+M42+M43+M45+M46+M47</f>
        <v>7</v>
      </c>
      <c r="N48" s="72"/>
      <c r="O48" s="72">
        <f t="shared" ref="O48" si="22">O39+O40+O41+O42+O43+O45+O46+O47</f>
        <v>12</v>
      </c>
      <c r="P48" s="72">
        <f t="shared" ref="P48" si="23">P39+P40+P41+P42+P43+P45+P46+P47</f>
        <v>6</v>
      </c>
      <c r="Q48" s="72"/>
      <c r="R48" s="72">
        <f t="shared" ref="R48" si="24">R39+R40+R41+R42+R43+R45+R46+R47</f>
        <v>11</v>
      </c>
      <c r="S48" s="72">
        <f t="shared" ref="S48" si="25">S39+S40+S41+S42+S43+S45+S46+S47</f>
        <v>6</v>
      </c>
      <c r="T48" s="72"/>
      <c r="U48" s="72">
        <f t="shared" ref="U48" si="26">U39+U40+U41+U42+U43+U45+U46+U47</f>
        <v>11</v>
      </c>
      <c r="V48" s="68">
        <f>SUM(V39:V47)</f>
        <v>600</v>
      </c>
      <c r="W48" s="91">
        <f>SUM(W39:W47)</f>
        <v>74</v>
      </c>
    </row>
    <row r="49" spans="1:23" ht="15.75" thickBot="1" x14ac:dyDescent="0.3">
      <c r="A49" s="88"/>
      <c r="B49" s="119" t="s">
        <v>51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</row>
    <row r="50" spans="1:23" ht="15.75" thickBot="1" x14ac:dyDescent="0.3">
      <c r="A50" s="133" t="s">
        <v>1</v>
      </c>
      <c r="B50" s="133" t="s">
        <v>2</v>
      </c>
      <c r="C50" s="136" t="s">
        <v>3</v>
      </c>
      <c r="D50" s="114" t="s">
        <v>213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6"/>
      <c r="V50" s="136" t="s">
        <v>10</v>
      </c>
      <c r="W50" s="136" t="s">
        <v>11</v>
      </c>
    </row>
    <row r="51" spans="1:23" ht="15.75" thickBot="1" x14ac:dyDescent="0.3">
      <c r="A51" s="134"/>
      <c r="B51" s="134"/>
      <c r="C51" s="137"/>
      <c r="D51" s="114" t="s">
        <v>209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6"/>
      <c r="V51" s="137"/>
      <c r="W51" s="137"/>
    </row>
    <row r="52" spans="1:23" ht="15.75" thickBot="1" x14ac:dyDescent="0.3">
      <c r="A52" s="134"/>
      <c r="B52" s="134"/>
      <c r="C52" s="137"/>
      <c r="D52" s="127" t="s">
        <v>4</v>
      </c>
      <c r="E52" s="128"/>
      <c r="F52" s="129"/>
      <c r="G52" s="127" t="s">
        <v>5</v>
      </c>
      <c r="H52" s="128"/>
      <c r="I52" s="129"/>
      <c r="J52" s="127" t="s">
        <v>6</v>
      </c>
      <c r="K52" s="128"/>
      <c r="L52" s="129"/>
      <c r="M52" s="127" t="s">
        <v>7</v>
      </c>
      <c r="N52" s="128"/>
      <c r="O52" s="129"/>
      <c r="P52" s="127" t="s">
        <v>8</v>
      </c>
      <c r="Q52" s="128"/>
      <c r="R52" s="129"/>
      <c r="S52" s="127" t="s">
        <v>9</v>
      </c>
      <c r="T52" s="128"/>
      <c r="U52" s="129"/>
      <c r="V52" s="137"/>
      <c r="W52" s="137"/>
    </row>
    <row r="53" spans="1:23" ht="15.75" thickBot="1" x14ac:dyDescent="0.3">
      <c r="A53" s="135"/>
      <c r="B53" s="135"/>
      <c r="C53" s="138"/>
      <c r="D53" s="75" t="s">
        <v>12</v>
      </c>
      <c r="E53" s="75" t="s">
        <v>13</v>
      </c>
      <c r="F53" s="75" t="s">
        <v>14</v>
      </c>
      <c r="G53" s="75" t="s">
        <v>12</v>
      </c>
      <c r="H53" s="75" t="s">
        <v>13</v>
      </c>
      <c r="I53" s="75" t="s">
        <v>14</v>
      </c>
      <c r="J53" s="75" t="s">
        <v>12</v>
      </c>
      <c r="K53" s="75" t="s">
        <v>13</v>
      </c>
      <c r="L53" s="75" t="s">
        <v>14</v>
      </c>
      <c r="M53" s="75" t="s">
        <v>12</v>
      </c>
      <c r="N53" s="75" t="s">
        <v>13</v>
      </c>
      <c r="O53" s="75" t="s">
        <v>14</v>
      </c>
      <c r="P53" s="75" t="s">
        <v>12</v>
      </c>
      <c r="Q53" s="75" t="s">
        <v>13</v>
      </c>
      <c r="R53" s="75" t="s">
        <v>14</v>
      </c>
      <c r="S53" s="75" t="s">
        <v>12</v>
      </c>
      <c r="T53" s="75" t="s">
        <v>13</v>
      </c>
      <c r="U53" s="76" t="s">
        <v>14</v>
      </c>
      <c r="V53" s="138"/>
      <c r="W53" s="138"/>
    </row>
    <row r="54" spans="1:23" ht="15.75" thickBot="1" x14ac:dyDescent="0.3">
      <c r="A54" s="77"/>
      <c r="B54" s="78" t="s">
        <v>112</v>
      </c>
      <c r="C54" s="75" t="s">
        <v>28</v>
      </c>
      <c r="D54" s="75">
        <v>1</v>
      </c>
      <c r="E54" s="75" t="s">
        <v>28</v>
      </c>
      <c r="F54" s="75">
        <v>2</v>
      </c>
      <c r="G54" s="75">
        <v>1</v>
      </c>
      <c r="H54" s="75" t="s">
        <v>28</v>
      </c>
      <c r="I54" s="75">
        <v>2</v>
      </c>
      <c r="J54" s="75">
        <v>1</v>
      </c>
      <c r="K54" s="75" t="s">
        <v>28</v>
      </c>
      <c r="L54" s="75">
        <v>2</v>
      </c>
      <c r="M54" s="75">
        <v>1</v>
      </c>
      <c r="N54" s="75" t="s">
        <v>28</v>
      </c>
      <c r="O54" s="75">
        <v>2</v>
      </c>
      <c r="P54" s="75">
        <v>1</v>
      </c>
      <c r="Q54" s="75" t="s">
        <v>28</v>
      </c>
      <c r="R54" s="75">
        <v>2</v>
      </c>
      <c r="S54" s="75">
        <v>1</v>
      </c>
      <c r="T54" s="75" t="s">
        <v>28</v>
      </c>
      <c r="U54" s="75">
        <v>2</v>
      </c>
      <c r="V54" s="75">
        <f t="shared" ref="V54:V64" si="27">(D54+G54+J54+M54+P54+S54)*15</f>
        <v>90</v>
      </c>
      <c r="W54" s="75">
        <f t="shared" ref="W54:W64" si="28">F54+I54+L54+O54+R54+U54</f>
        <v>12</v>
      </c>
    </row>
    <row r="55" spans="1:23" ht="15.75" thickBot="1" x14ac:dyDescent="0.3">
      <c r="A55" s="77"/>
      <c r="B55" s="89" t="s">
        <v>110</v>
      </c>
      <c r="C55" s="75" t="s">
        <v>22</v>
      </c>
      <c r="D55" s="75">
        <v>1</v>
      </c>
      <c r="E55" s="75" t="s">
        <v>31</v>
      </c>
      <c r="F55" s="75">
        <v>2</v>
      </c>
      <c r="G55" s="75">
        <v>1</v>
      </c>
      <c r="H55" s="75" t="s">
        <v>31</v>
      </c>
      <c r="I55" s="75">
        <v>2</v>
      </c>
      <c r="J55" s="75">
        <v>1</v>
      </c>
      <c r="K55" s="75" t="s">
        <v>31</v>
      </c>
      <c r="L55" s="75">
        <v>2</v>
      </c>
      <c r="M55" s="75">
        <v>1</v>
      </c>
      <c r="N55" s="75" t="s">
        <v>31</v>
      </c>
      <c r="O55" s="75">
        <v>2</v>
      </c>
      <c r="P55" s="75">
        <v>1</v>
      </c>
      <c r="Q55" s="75" t="s">
        <v>31</v>
      </c>
      <c r="R55" s="75">
        <v>2</v>
      </c>
      <c r="S55" s="75">
        <v>1</v>
      </c>
      <c r="T55" s="75" t="s">
        <v>31</v>
      </c>
      <c r="U55" s="75">
        <v>2</v>
      </c>
      <c r="V55" s="75">
        <f t="shared" si="27"/>
        <v>90</v>
      </c>
      <c r="W55" s="75">
        <f t="shared" si="28"/>
        <v>12</v>
      </c>
    </row>
    <row r="56" spans="1:23" ht="15.75" thickBot="1" x14ac:dyDescent="0.3">
      <c r="A56" s="77"/>
      <c r="B56" s="78" t="s">
        <v>52</v>
      </c>
      <c r="C56" s="75" t="s">
        <v>15</v>
      </c>
      <c r="D56" s="75">
        <v>4</v>
      </c>
      <c r="E56" s="75" t="s">
        <v>28</v>
      </c>
      <c r="F56" s="75">
        <v>2</v>
      </c>
      <c r="G56" s="75">
        <v>4</v>
      </c>
      <c r="H56" s="75" t="s">
        <v>28</v>
      </c>
      <c r="I56" s="75">
        <v>2</v>
      </c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>
        <f t="shared" si="27"/>
        <v>120</v>
      </c>
      <c r="W56" s="75">
        <f t="shared" si="28"/>
        <v>4</v>
      </c>
    </row>
    <row r="57" spans="1:23" ht="15.75" thickBot="1" x14ac:dyDescent="0.3">
      <c r="A57" s="77"/>
      <c r="B57" s="78" t="s">
        <v>60</v>
      </c>
      <c r="C57" s="75" t="s">
        <v>15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>
        <v>2</v>
      </c>
      <c r="Q57" s="75" t="s">
        <v>28</v>
      </c>
      <c r="R57" s="75">
        <v>1</v>
      </c>
      <c r="S57" s="75">
        <v>2</v>
      </c>
      <c r="T57" s="75" t="s">
        <v>28</v>
      </c>
      <c r="U57" s="75">
        <v>1</v>
      </c>
      <c r="V57" s="75">
        <f t="shared" si="27"/>
        <v>60</v>
      </c>
      <c r="W57" s="75">
        <f t="shared" si="28"/>
        <v>2</v>
      </c>
    </row>
    <row r="58" spans="1:23" ht="30.75" thickBot="1" x14ac:dyDescent="0.3">
      <c r="A58" s="77"/>
      <c r="B58" s="78" t="s">
        <v>109</v>
      </c>
      <c r="C58" s="75" t="s">
        <v>15</v>
      </c>
      <c r="D58" s="75">
        <v>2</v>
      </c>
      <c r="E58" s="75" t="s">
        <v>16</v>
      </c>
      <c r="F58" s="75">
        <v>1</v>
      </c>
      <c r="G58" s="75">
        <v>2</v>
      </c>
      <c r="H58" s="75" t="s">
        <v>16</v>
      </c>
      <c r="I58" s="75">
        <v>1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>
        <f t="shared" si="27"/>
        <v>60</v>
      </c>
      <c r="W58" s="75">
        <f t="shared" si="28"/>
        <v>2</v>
      </c>
    </row>
    <row r="59" spans="1:23" ht="15.75" thickBot="1" x14ac:dyDescent="0.3">
      <c r="A59" s="77"/>
      <c r="B59" s="78" t="s">
        <v>35</v>
      </c>
      <c r="C59" s="75" t="s">
        <v>22</v>
      </c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>
        <v>2</v>
      </c>
      <c r="Q59" s="75" t="s">
        <v>31</v>
      </c>
      <c r="R59" s="75">
        <v>1</v>
      </c>
      <c r="S59" s="75">
        <v>2</v>
      </c>
      <c r="T59" s="75" t="s">
        <v>31</v>
      </c>
      <c r="U59" s="75">
        <v>1</v>
      </c>
      <c r="V59" s="75">
        <f t="shared" si="27"/>
        <v>60</v>
      </c>
      <c r="W59" s="75">
        <f t="shared" si="28"/>
        <v>2</v>
      </c>
    </row>
    <row r="60" spans="1:23" ht="30.75" thickBot="1" x14ac:dyDescent="0.3">
      <c r="A60" s="77"/>
      <c r="B60" s="78" t="s">
        <v>217</v>
      </c>
      <c r="C60" s="75" t="s">
        <v>15</v>
      </c>
      <c r="D60" s="75">
        <v>2</v>
      </c>
      <c r="E60" s="75" t="s">
        <v>16</v>
      </c>
      <c r="F60" s="75">
        <v>2</v>
      </c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>
        <f t="shared" si="27"/>
        <v>30</v>
      </c>
      <c r="W60" s="75">
        <f t="shared" si="28"/>
        <v>2</v>
      </c>
    </row>
    <row r="61" spans="1:23" ht="30.75" thickBot="1" x14ac:dyDescent="0.3">
      <c r="A61" s="77"/>
      <c r="B61" s="78" t="s">
        <v>218</v>
      </c>
      <c r="C61" s="75" t="s">
        <v>15</v>
      </c>
      <c r="D61" s="75"/>
      <c r="E61" s="75"/>
      <c r="F61" s="75"/>
      <c r="G61" s="75">
        <v>2</v>
      </c>
      <c r="H61" s="75" t="s">
        <v>16</v>
      </c>
      <c r="I61" s="75">
        <v>2</v>
      </c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>
        <f t="shared" si="27"/>
        <v>30</v>
      </c>
      <c r="W61" s="75">
        <f t="shared" si="28"/>
        <v>2</v>
      </c>
    </row>
    <row r="62" spans="1:23" ht="30.75" thickBot="1" x14ac:dyDescent="0.3">
      <c r="A62" s="77"/>
      <c r="B62" s="78" t="s">
        <v>219</v>
      </c>
      <c r="C62" s="75" t="s">
        <v>22</v>
      </c>
      <c r="D62" s="75"/>
      <c r="E62" s="75"/>
      <c r="F62" s="75"/>
      <c r="G62" s="75"/>
      <c r="H62" s="75"/>
      <c r="I62" s="75"/>
      <c r="J62" s="75">
        <v>2</v>
      </c>
      <c r="K62" s="75" t="s">
        <v>28</v>
      </c>
      <c r="L62" s="75">
        <v>2</v>
      </c>
      <c r="M62" s="75"/>
      <c r="N62" s="75"/>
      <c r="O62" s="75"/>
      <c r="P62" s="75"/>
      <c r="Q62" s="75"/>
      <c r="R62" s="75"/>
      <c r="S62" s="75"/>
      <c r="T62" s="75"/>
      <c r="U62" s="75"/>
      <c r="V62" s="75">
        <f t="shared" si="27"/>
        <v>30</v>
      </c>
      <c r="W62" s="75">
        <f t="shared" si="28"/>
        <v>2</v>
      </c>
    </row>
    <row r="63" spans="1:23" ht="30.75" thickBot="1" x14ac:dyDescent="0.3">
      <c r="A63" s="77"/>
      <c r="B63" s="78" t="s">
        <v>220</v>
      </c>
      <c r="C63" s="75" t="s">
        <v>22</v>
      </c>
      <c r="D63" s="75"/>
      <c r="E63" s="75"/>
      <c r="F63" s="75"/>
      <c r="G63" s="75"/>
      <c r="H63" s="75"/>
      <c r="I63" s="75"/>
      <c r="J63" s="75"/>
      <c r="K63" s="75"/>
      <c r="L63" s="89"/>
      <c r="M63" s="75">
        <v>2</v>
      </c>
      <c r="N63" s="75" t="s">
        <v>28</v>
      </c>
      <c r="O63" s="75">
        <v>3</v>
      </c>
      <c r="P63" s="75"/>
      <c r="Q63" s="75"/>
      <c r="R63" s="75"/>
      <c r="S63" s="75"/>
      <c r="T63" s="75"/>
      <c r="U63" s="75"/>
      <c r="V63" s="75">
        <f t="shared" si="27"/>
        <v>30</v>
      </c>
      <c r="W63" s="75">
        <f t="shared" si="28"/>
        <v>3</v>
      </c>
    </row>
    <row r="64" spans="1:23" ht="15.75" thickBot="1" x14ac:dyDescent="0.3">
      <c r="A64" s="77"/>
      <c r="B64" s="78" t="s">
        <v>57</v>
      </c>
      <c r="C64" s="75" t="s">
        <v>22</v>
      </c>
      <c r="D64" s="75">
        <v>1</v>
      </c>
      <c r="E64" s="75" t="s">
        <v>16</v>
      </c>
      <c r="F64" s="75">
        <v>1</v>
      </c>
      <c r="G64" s="75">
        <v>1</v>
      </c>
      <c r="H64" s="75" t="s">
        <v>16</v>
      </c>
      <c r="I64" s="75">
        <v>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>
        <f t="shared" si="27"/>
        <v>30</v>
      </c>
      <c r="W64" s="75">
        <f t="shared" si="28"/>
        <v>2</v>
      </c>
    </row>
    <row r="65" spans="1:23" ht="15.75" thickBot="1" x14ac:dyDescent="0.3">
      <c r="A65" s="82"/>
      <c r="B65" s="83" t="s">
        <v>26</v>
      </c>
      <c r="C65" s="84"/>
      <c r="D65" s="72">
        <f>SUM(D53:D64)</f>
        <v>11</v>
      </c>
      <c r="E65" s="72"/>
      <c r="F65" s="72">
        <f>SUM(F53:F64)</f>
        <v>10</v>
      </c>
      <c r="G65" s="72">
        <f>SUM(G53:G64)</f>
        <v>11</v>
      </c>
      <c r="H65" s="72"/>
      <c r="I65" s="72">
        <f>SUM(I53:I64)</f>
        <v>10</v>
      </c>
      <c r="J65" s="72">
        <f>SUM(J53:J64)</f>
        <v>4</v>
      </c>
      <c r="K65" s="72"/>
      <c r="L65" s="72">
        <f>SUM(L53:L64)</f>
        <v>6</v>
      </c>
      <c r="M65" s="72">
        <f>SUM(M53:M64)</f>
        <v>4</v>
      </c>
      <c r="N65" s="72"/>
      <c r="O65" s="72">
        <f>SUM(O53:O64)</f>
        <v>7</v>
      </c>
      <c r="P65" s="72">
        <f>SUM(P53:P64)</f>
        <v>6</v>
      </c>
      <c r="Q65" s="72"/>
      <c r="R65" s="72">
        <f>SUM(R53:R64)</f>
        <v>6</v>
      </c>
      <c r="S65" s="72">
        <f>SUM(S53:S64)</f>
        <v>6</v>
      </c>
      <c r="T65" s="72"/>
      <c r="U65" s="72">
        <f>SUM(U53:U64)</f>
        <v>6</v>
      </c>
      <c r="V65" s="68">
        <f>SUM(V54:V64)</f>
        <v>630</v>
      </c>
      <c r="W65" s="93">
        <f>SUM(W54:W64)</f>
        <v>45</v>
      </c>
    </row>
    <row r="67" spans="1:23" x14ac:dyDescent="0.25">
      <c r="B67" s="30" t="s">
        <v>144</v>
      </c>
    </row>
    <row r="68" spans="1:23" x14ac:dyDescent="0.25">
      <c r="B68" s="30" t="s">
        <v>95</v>
      </c>
    </row>
    <row r="69" spans="1:23" x14ac:dyDescent="0.25">
      <c r="B69" s="28" t="s">
        <v>214</v>
      </c>
    </row>
    <row r="70" spans="1:23" x14ac:dyDescent="0.25">
      <c r="B70" s="29" t="s">
        <v>229</v>
      </c>
    </row>
    <row r="71" spans="1:23" x14ac:dyDescent="0.25">
      <c r="B71" s="30" t="s">
        <v>70</v>
      </c>
      <c r="C71" s="21" t="s">
        <v>138</v>
      </c>
    </row>
    <row r="72" spans="1:23" x14ac:dyDescent="0.25">
      <c r="B72" s="21" t="s">
        <v>137</v>
      </c>
      <c r="I72" s="1"/>
    </row>
    <row r="73" spans="1:23" x14ac:dyDescent="0.25">
      <c r="B73" s="21" t="s">
        <v>104</v>
      </c>
      <c r="I73" s="1"/>
    </row>
    <row r="74" spans="1:23" x14ac:dyDescent="0.25">
      <c r="B74" s="30" t="s">
        <v>139</v>
      </c>
      <c r="I74" s="1"/>
    </row>
    <row r="75" spans="1:23" x14ac:dyDescent="0.25">
      <c r="B75" s="1"/>
      <c r="H75" s="1"/>
    </row>
    <row r="76" spans="1:23" x14ac:dyDescent="0.25">
      <c r="B76" s="1"/>
      <c r="H76" s="1"/>
    </row>
    <row r="77" spans="1:23" x14ac:dyDescent="0.25">
      <c r="B77" s="1"/>
    </row>
    <row r="78" spans="1:23" x14ac:dyDescent="0.25">
      <c r="B78" s="18"/>
      <c r="G78" s="18"/>
    </row>
  </sheetData>
  <sheetProtection algorithmName="SHA-512" hashValue="eKKByHfAc1xkBpnljfiUofpWyV8RMKbU/5Q+dC+B4DMsnzhCOsjY4PQ6i6ITuV97jElMy7E+k4G4Laz/4WH/FQ==" saltValue="At8SD/6Cl6NjlGI1OYWfSw==" spinCount="100000" sheet="1" objects="1" scenarios="1"/>
  <mergeCells count="58">
    <mergeCell ref="A34:W34"/>
    <mergeCell ref="B49:W49"/>
    <mergeCell ref="D44:U44"/>
    <mergeCell ref="W3:W6"/>
    <mergeCell ref="D4:U4"/>
    <mergeCell ref="D5:F5"/>
    <mergeCell ref="G5:I5"/>
    <mergeCell ref="J5:L5"/>
    <mergeCell ref="M5:O5"/>
    <mergeCell ref="P5:R5"/>
    <mergeCell ref="S5:U5"/>
    <mergeCell ref="A17:W17"/>
    <mergeCell ref="A18:A21"/>
    <mergeCell ref="B18:B21"/>
    <mergeCell ref="C18:C21"/>
    <mergeCell ref="D18:U18"/>
    <mergeCell ref="A2:W2"/>
    <mergeCell ref="A1:W1"/>
    <mergeCell ref="V18:V21"/>
    <mergeCell ref="W18:W21"/>
    <mergeCell ref="D19:U19"/>
    <mergeCell ref="D20:F20"/>
    <mergeCell ref="G20:I20"/>
    <mergeCell ref="J20:L20"/>
    <mergeCell ref="M20:O20"/>
    <mergeCell ref="P20:R20"/>
    <mergeCell ref="S20:U20"/>
    <mergeCell ref="A3:A6"/>
    <mergeCell ref="B3:B6"/>
    <mergeCell ref="C3:C6"/>
    <mergeCell ref="D3:U3"/>
    <mergeCell ref="V3:V6"/>
    <mergeCell ref="A35:A38"/>
    <mergeCell ref="B35:B38"/>
    <mergeCell ref="C35:C38"/>
    <mergeCell ref="D35:U35"/>
    <mergeCell ref="V35:V38"/>
    <mergeCell ref="W35:W38"/>
    <mergeCell ref="D36:U36"/>
    <mergeCell ref="D37:F37"/>
    <mergeCell ref="G37:I37"/>
    <mergeCell ref="J37:L37"/>
    <mergeCell ref="M37:O37"/>
    <mergeCell ref="P37:R37"/>
    <mergeCell ref="S37:U37"/>
    <mergeCell ref="A50:A53"/>
    <mergeCell ref="B50:B53"/>
    <mergeCell ref="C50:C53"/>
    <mergeCell ref="D50:U50"/>
    <mergeCell ref="V50:V53"/>
    <mergeCell ref="W50:W53"/>
    <mergeCell ref="D51:U51"/>
    <mergeCell ref="D52:F52"/>
    <mergeCell ref="G52:I52"/>
    <mergeCell ref="J52:L52"/>
    <mergeCell ref="M52:O52"/>
    <mergeCell ref="P52:R52"/>
    <mergeCell ref="S52:U52"/>
  </mergeCells>
  <pageMargins left="0.19" right="0.2" top="0.56999999999999995" bottom="0.4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8</vt:i4>
      </vt:variant>
    </vt:vector>
  </HeadingPairs>
  <TitlesOfParts>
    <vt:vector size="27" baseType="lpstr">
      <vt:lpstr>Kredittáblák</vt:lpstr>
      <vt:lpstr>Zongora</vt:lpstr>
      <vt:lpstr>Orgona</vt:lpstr>
      <vt:lpstr>Hegedű</vt:lpstr>
      <vt:lpstr>Mélyhegedű</vt:lpstr>
      <vt:lpstr>Gordonka</vt:lpstr>
      <vt:lpstr>Gordon</vt:lpstr>
      <vt:lpstr>Gitár</vt:lpstr>
      <vt:lpstr>Furulya</vt:lpstr>
      <vt:lpstr>Fafuvos</vt:lpstr>
      <vt:lpstr>Szaxofon</vt:lpstr>
      <vt:lpstr>Rézfúvós</vt:lpstr>
      <vt:lpstr>Ütőhangsz</vt:lpstr>
      <vt:lpstr>Ének</vt:lpstr>
      <vt:lpstr>zenek_korus</vt:lpstr>
      <vt:lpstr>egyhz_orgona</vt:lpstr>
      <vt:lpstr>egyh_karv</vt:lpstr>
      <vt:lpstr>AlkMuv_Zeneelmelet</vt:lpstr>
      <vt:lpstr>AlkMuv_zeneismeret</vt:lpstr>
      <vt:lpstr>AlkMuv_Zeneelmelet!_GoBack</vt:lpstr>
      <vt:lpstr>AlkMuv_zeneismeret!_GoBack</vt:lpstr>
      <vt:lpstr>AlkMuv_Zeneelmelet!Nyomtatási_terület</vt:lpstr>
      <vt:lpstr>Gordon!Nyomtatási_terület</vt:lpstr>
      <vt:lpstr>Gordonka!Nyomtatási_terület</vt:lpstr>
      <vt:lpstr>Hegedű!Nyomtatási_terület</vt:lpstr>
      <vt:lpstr>Mélyhegedű!Nyomtatási_terület</vt:lpstr>
      <vt:lpstr>Orgona!Nyomtatási_terület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Katona_Judit</dc:creator>
  <cp:lastModifiedBy>Judit</cp:lastModifiedBy>
  <cp:lastPrinted>2015-12-03T09:29:17Z</cp:lastPrinted>
  <dcterms:created xsi:type="dcterms:W3CDTF">2014-11-04T09:04:11Z</dcterms:created>
  <dcterms:modified xsi:type="dcterms:W3CDTF">2016-09-14T14:42:27Z</dcterms:modified>
</cp:coreProperties>
</file>